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75" windowWidth="15480" windowHeight="11640" activeTab="4"/>
  </bookViews>
  <sheets>
    <sheet name="Singles" sheetId="1" r:id="rId1"/>
    <sheet name="fours" sheetId="10" r:id="rId2"/>
    <sheet name="Pair" sheetId="6" r:id="rId3"/>
    <sheet name="Pro S" sheetId="4" r:id="rId4"/>
    <sheet name="ProF" sheetId="7" r:id="rId5"/>
    <sheet name="ProP" sheetId="5" r:id="rId6"/>
    <sheet name="WallP" sheetId="8" r:id="rId7"/>
    <sheet name="Wall S" sheetId="2" r:id="rId8"/>
    <sheet name="WallF" sheetId="9" r:id="rId9"/>
  </sheets>
  <definedNames>
    <definedName name="_xlnm.Print_Area" localSheetId="0">Singles!$C$1:$L$58</definedName>
  </definedNames>
  <calcPr calcId="114210"/>
</workbook>
</file>

<file path=xl/calcChain.xml><?xml version="1.0" encoding="utf-8"?>
<calcChain xmlns="http://schemas.openxmlformats.org/spreadsheetml/2006/main">
  <c r="H152" i="8"/>
  <c r="H151"/>
  <c r="H150"/>
  <c r="H149"/>
  <c r="H148"/>
  <c r="H124"/>
  <c r="H123"/>
  <c r="H122"/>
  <c r="H121"/>
  <c r="H120"/>
  <c r="H6"/>
  <c r="J20" i="6"/>
  <c r="J19"/>
  <c r="J11"/>
  <c r="J24"/>
  <c r="J27"/>
  <c r="J21"/>
  <c r="J26"/>
  <c r="J12"/>
  <c r="J13"/>
  <c r="J14"/>
  <c r="J8"/>
  <c r="J23"/>
  <c r="J16"/>
  <c r="J15"/>
  <c r="J18"/>
  <c r="J22"/>
  <c r="J9"/>
  <c r="J10"/>
  <c r="J25"/>
  <c r="H25"/>
  <c r="H12"/>
  <c r="H11"/>
  <c r="H26"/>
  <c r="H10"/>
  <c r="H21"/>
  <c r="H23"/>
  <c r="H17"/>
  <c r="H19"/>
  <c r="H14"/>
  <c r="H24"/>
  <c r="H16"/>
  <c r="H18"/>
  <c r="H22"/>
  <c r="H15"/>
  <c r="H8"/>
  <c r="H20"/>
  <c r="H27"/>
  <c r="H9"/>
  <c r="F11"/>
  <c r="F8"/>
  <c r="F21"/>
  <c r="F18"/>
  <c r="F25"/>
  <c r="F19"/>
  <c r="F20"/>
  <c r="F27"/>
  <c r="F22"/>
  <c r="F10"/>
  <c r="F16"/>
  <c r="F12"/>
  <c r="F15"/>
  <c r="F26"/>
  <c r="F24"/>
  <c r="F13"/>
  <c r="F17"/>
  <c r="F14"/>
  <c r="F9"/>
  <c r="D24"/>
  <c r="D26"/>
  <c r="D25"/>
  <c r="D10"/>
  <c r="D12"/>
  <c r="D15"/>
  <c r="D14"/>
  <c r="D20"/>
  <c r="D19"/>
  <c r="D11"/>
  <c r="D9"/>
  <c r="D18"/>
  <c r="D23"/>
  <c r="D21"/>
  <c r="D22"/>
  <c r="D17"/>
  <c r="D8"/>
  <c r="D13"/>
  <c r="D27"/>
  <c r="B27"/>
  <c r="B19"/>
  <c r="B24"/>
  <c r="B26"/>
  <c r="B18"/>
  <c r="B15"/>
  <c r="B22"/>
  <c r="B17"/>
  <c r="B14"/>
  <c r="B16"/>
  <c r="B11"/>
  <c r="B9"/>
  <c r="B8"/>
  <c r="B12"/>
  <c r="B10"/>
  <c r="B13"/>
  <c r="B20"/>
  <c r="B21"/>
  <c r="B25"/>
  <c r="B23"/>
  <c r="J17"/>
  <c r="H13"/>
  <c r="F23"/>
  <c r="D16"/>
  <c r="H72" i="9"/>
  <c r="J10" i="10"/>
  <c r="J9"/>
  <c r="J11"/>
  <c r="J12"/>
  <c r="J13"/>
  <c r="J14"/>
  <c r="J8"/>
  <c r="J15"/>
  <c r="J18"/>
  <c r="J16"/>
  <c r="H13"/>
  <c r="H12"/>
  <c r="H10"/>
  <c r="H18"/>
  <c r="H17"/>
  <c r="H16"/>
  <c r="H15"/>
  <c r="H9"/>
  <c r="H8"/>
  <c r="H14"/>
  <c r="F14"/>
  <c r="F16"/>
  <c r="F11"/>
  <c r="F12"/>
  <c r="F13"/>
  <c r="F17"/>
  <c r="F10"/>
  <c r="F18"/>
  <c r="F9"/>
  <c r="F8"/>
  <c r="D12"/>
  <c r="D16"/>
  <c r="D14"/>
  <c r="D15"/>
  <c r="D13"/>
  <c r="D10"/>
  <c r="D11"/>
  <c r="D17"/>
  <c r="D8"/>
  <c r="D18"/>
  <c r="B13"/>
  <c r="B18"/>
  <c r="B11"/>
  <c r="B16"/>
  <c r="B15"/>
  <c r="B9"/>
  <c r="B10"/>
  <c r="B17"/>
  <c r="B14"/>
  <c r="B8"/>
  <c r="J17"/>
  <c r="H11"/>
  <c r="F15"/>
  <c r="D9"/>
  <c r="B12"/>
  <c r="J8" i="1"/>
  <c r="J31"/>
  <c r="J25"/>
  <c r="J9"/>
  <c r="J18"/>
  <c r="J33"/>
  <c r="J10"/>
  <c r="J16"/>
  <c r="J15"/>
  <c r="J30"/>
  <c r="J26"/>
  <c r="J24"/>
  <c r="J32"/>
  <c r="J34"/>
  <c r="J11"/>
  <c r="J21"/>
  <c r="J27"/>
  <c r="J14"/>
  <c r="J28"/>
  <c r="J17"/>
  <c r="J19"/>
  <c r="J29"/>
  <c r="J35"/>
  <c r="J12"/>
  <c r="J23"/>
  <c r="J20"/>
  <c r="J13"/>
  <c r="H22"/>
  <c r="H34"/>
  <c r="H25"/>
  <c r="H9"/>
  <c r="H35"/>
  <c r="H16"/>
  <c r="H27"/>
  <c r="H28"/>
  <c r="H18"/>
  <c r="H30"/>
  <c r="H8"/>
  <c r="H12"/>
  <c r="H31"/>
  <c r="H14"/>
  <c r="H26"/>
  <c r="H17"/>
  <c r="H23"/>
  <c r="H21"/>
  <c r="H29"/>
  <c r="H19"/>
  <c r="H13"/>
  <c r="H24"/>
  <c r="H20"/>
  <c r="H11"/>
  <c r="H33"/>
  <c r="H32"/>
  <c r="H10"/>
  <c r="D21"/>
  <c r="D35"/>
  <c r="D8"/>
  <c r="D30"/>
  <c r="D29"/>
  <c r="D16"/>
  <c r="D9"/>
  <c r="D18"/>
  <c r="D22"/>
  <c r="D25"/>
  <c r="D11"/>
  <c r="D20"/>
  <c r="D24"/>
  <c r="D12"/>
  <c r="D14"/>
  <c r="D10"/>
  <c r="D27"/>
  <c r="D32"/>
  <c r="D26"/>
  <c r="D13"/>
  <c r="D23"/>
  <c r="D31"/>
  <c r="D15"/>
  <c r="D17"/>
  <c r="D28"/>
  <c r="D34"/>
  <c r="D33"/>
  <c r="B24"/>
  <c r="B22"/>
  <c r="B29"/>
  <c r="B27"/>
  <c r="B18"/>
  <c r="B28"/>
  <c r="B17"/>
  <c r="B16"/>
  <c r="B34"/>
  <c r="B32"/>
  <c r="B33"/>
  <c r="B19"/>
  <c r="B12"/>
  <c r="B21"/>
  <c r="B25"/>
  <c r="B26"/>
  <c r="B20"/>
  <c r="B11"/>
  <c r="B35"/>
  <c r="B10"/>
  <c r="B13"/>
  <c r="B8"/>
  <c r="B31"/>
  <c r="B9"/>
  <c r="B15"/>
  <c r="B23"/>
  <c r="B14"/>
  <c r="B30"/>
  <c r="J22"/>
  <c r="H15"/>
  <c r="F21"/>
  <c r="F30"/>
  <c r="F9"/>
  <c r="F8"/>
  <c r="F22"/>
  <c r="F24"/>
  <c r="F25"/>
  <c r="F33"/>
  <c r="F23"/>
  <c r="F16"/>
  <c r="F34"/>
  <c r="F32"/>
  <c r="F26"/>
  <c r="F10"/>
  <c r="F29"/>
  <c r="F15"/>
  <c r="F35"/>
  <c r="F28"/>
  <c r="F31"/>
  <c r="F20"/>
  <c r="F11"/>
  <c r="F17"/>
  <c r="F13"/>
  <c r="F27"/>
  <c r="F18"/>
  <c r="F19"/>
  <c r="F12"/>
  <c r="F14"/>
  <c r="D19"/>
  <c r="G5" i="5"/>
  <c r="H44" i="8"/>
  <c r="H5" i="5"/>
  <c r="H82" i="8"/>
  <c r="I5" i="5"/>
  <c r="J5"/>
  <c r="H7" i="8"/>
  <c r="G6" i="5"/>
  <c r="H45" i="8"/>
  <c r="H6" i="5"/>
  <c r="H83" i="8"/>
  <c r="I6" i="5"/>
  <c r="J6"/>
  <c r="H8" i="8"/>
  <c r="G7" i="5"/>
  <c r="H46" i="8"/>
  <c r="H7" i="5"/>
  <c r="H84" i="8"/>
  <c r="I7" i="5"/>
  <c r="J7"/>
  <c r="H9" i="8"/>
  <c r="G8" i="5"/>
  <c r="H47" i="8"/>
  <c r="H8" i="5"/>
  <c r="H85" i="8"/>
  <c r="I8" i="5"/>
  <c r="J8"/>
  <c r="H10" i="8"/>
  <c r="G9" i="5"/>
  <c r="H48" i="8"/>
  <c r="H9" i="5"/>
  <c r="H86" i="8"/>
  <c r="I9" i="5"/>
  <c r="J9"/>
  <c r="H13" i="8"/>
  <c r="G11" i="5"/>
  <c r="H51" i="8"/>
  <c r="H11" i="5"/>
  <c r="H89" i="8"/>
  <c r="I11" i="5"/>
  <c r="H127" i="8"/>
  <c r="J11" i="5"/>
  <c r="H14" i="8"/>
  <c r="G12" i="5"/>
  <c r="H52" i="8"/>
  <c r="H12" i="5"/>
  <c r="H90" i="8"/>
  <c r="I12" i="5"/>
  <c r="H128" i="8"/>
  <c r="J12" i="5"/>
  <c r="H15" i="8"/>
  <c r="G13" i="5"/>
  <c r="H53" i="8"/>
  <c r="H13" i="5"/>
  <c r="H91" i="8"/>
  <c r="I13" i="5"/>
  <c r="H129" i="8"/>
  <c r="J13" i="5"/>
  <c r="H16" i="8"/>
  <c r="G14" i="5"/>
  <c r="H54" i="8"/>
  <c r="H14" i="5"/>
  <c r="H92" i="8"/>
  <c r="I14" i="5"/>
  <c r="H130" i="8"/>
  <c r="J14" i="5"/>
  <c r="H17" i="8"/>
  <c r="G15" i="5"/>
  <c r="H55" i="8"/>
  <c r="H15" i="5"/>
  <c r="H93" i="8"/>
  <c r="I15" i="5"/>
  <c r="H131" i="8"/>
  <c r="J15" i="5"/>
  <c r="H20" i="8"/>
  <c r="G17" i="5"/>
  <c r="H58" i="8"/>
  <c r="H17" i="5"/>
  <c r="H96" i="8"/>
  <c r="I17" i="5"/>
  <c r="H134" i="8"/>
  <c r="J17" i="5"/>
  <c r="H21" i="8"/>
  <c r="G18" i="5"/>
  <c r="H59" i="8"/>
  <c r="H18" i="5"/>
  <c r="H97" i="8"/>
  <c r="I18" i="5"/>
  <c r="H135" i="8"/>
  <c r="J18" i="5"/>
  <c r="H22" i="8"/>
  <c r="G19" i="5"/>
  <c r="H60" i="8"/>
  <c r="H19" i="5"/>
  <c r="H98" i="8"/>
  <c r="I19" i="5"/>
  <c r="H136" i="8"/>
  <c r="J19" i="5"/>
  <c r="H23" i="8"/>
  <c r="G20" i="5"/>
  <c r="H61" i="8"/>
  <c r="H20" i="5"/>
  <c r="H99" i="8"/>
  <c r="I20" i="5"/>
  <c r="H137" i="8"/>
  <c r="J20" i="5"/>
  <c r="H24" i="8"/>
  <c r="G21" i="5"/>
  <c r="H62" i="8"/>
  <c r="H21" i="5"/>
  <c r="H100" i="8"/>
  <c r="I21" i="5"/>
  <c r="H138" i="8"/>
  <c r="J21" i="5"/>
  <c r="H27" i="8"/>
  <c r="G23" i="5"/>
  <c r="H65" i="8"/>
  <c r="H23" i="5"/>
  <c r="H103" i="8"/>
  <c r="I23" i="5"/>
  <c r="H141" i="8"/>
  <c r="J23" i="5"/>
  <c r="H28" i="8"/>
  <c r="G24" i="5"/>
  <c r="H66" i="8"/>
  <c r="H24" i="5"/>
  <c r="H104" i="8"/>
  <c r="I24" i="5"/>
  <c r="H142" i="8"/>
  <c r="J24" i="5"/>
  <c r="H29" i="8"/>
  <c r="G25" i="5"/>
  <c r="H67" i="8"/>
  <c r="H25" i="5"/>
  <c r="H105" i="8"/>
  <c r="I25" i="5"/>
  <c r="H143" i="8"/>
  <c r="J25" i="5"/>
  <c r="H30" i="8"/>
  <c r="G26" i="5"/>
  <c r="H68" i="8"/>
  <c r="H26" i="5"/>
  <c r="H106" i="8"/>
  <c r="I26" i="5"/>
  <c r="H144" i="8"/>
  <c r="J26" i="5"/>
  <c r="H31" i="8"/>
  <c r="G27" i="5"/>
  <c r="H69" i="8"/>
  <c r="H27" i="5"/>
  <c r="H107" i="8"/>
  <c r="I27" i="5"/>
  <c r="H145" i="8"/>
  <c r="J27" i="5"/>
  <c r="H72" i="8"/>
  <c r="H29" i="5"/>
  <c r="H110" i="8"/>
  <c r="I29" i="5"/>
  <c r="J29"/>
  <c r="H35" i="8"/>
  <c r="G30" i="5"/>
  <c r="H73" i="8"/>
  <c r="H30" i="5"/>
  <c r="H111" i="8"/>
  <c r="I30" i="5"/>
  <c r="J30"/>
  <c r="H36" i="8"/>
  <c r="G31" i="5"/>
  <c r="H74" i="8"/>
  <c r="H31" i="5"/>
  <c r="H112" i="8"/>
  <c r="I31" i="5"/>
  <c r="J31"/>
  <c r="H37" i="8"/>
  <c r="G32" i="5"/>
  <c r="H75" i="8"/>
  <c r="H32" i="5"/>
  <c r="H113" i="8"/>
  <c r="I32" i="5"/>
  <c r="J32"/>
  <c r="H38" i="8"/>
  <c r="G33" i="5"/>
  <c r="H76" i="8"/>
  <c r="H33" i="5"/>
  <c r="H114" i="8"/>
  <c r="I33" i="5"/>
  <c r="J33"/>
  <c r="H34" i="8"/>
  <c r="H6" i="2"/>
  <c r="G5" i="4"/>
  <c r="H44" i="2"/>
  <c r="H5" i="4"/>
  <c r="H82" i="2"/>
  <c r="I5" i="4"/>
  <c r="H7" i="2"/>
  <c r="G6" i="4"/>
  <c r="H45" i="2"/>
  <c r="H6" i="4"/>
  <c r="H83" i="2"/>
  <c r="I6" i="4"/>
  <c r="H8" i="2"/>
  <c r="G7" i="4"/>
  <c r="H46" i="2"/>
  <c r="H7" i="4"/>
  <c r="H84" i="2"/>
  <c r="I7" i="4"/>
  <c r="H9" i="2"/>
  <c r="G8" i="4"/>
  <c r="H47" i="2"/>
  <c r="H8" i="4"/>
  <c r="H85" i="2"/>
  <c r="I8" i="4"/>
  <c r="H10" i="2"/>
  <c r="G9" i="4"/>
  <c r="H48" i="2"/>
  <c r="H9" i="4"/>
  <c r="H86" i="2"/>
  <c r="I9" i="4"/>
  <c r="H13" i="2"/>
  <c r="G11" i="4"/>
  <c r="H51" i="2"/>
  <c r="H11" i="4"/>
  <c r="H89" i="2"/>
  <c r="I11" i="4"/>
  <c r="H14" i="2"/>
  <c r="G12" i="4"/>
  <c r="H52" i="2"/>
  <c r="H12" i="4"/>
  <c r="H90" i="2"/>
  <c r="I12" i="4"/>
  <c r="H15" i="2"/>
  <c r="G13" i="4"/>
  <c r="H53" i="2"/>
  <c r="H13" i="4"/>
  <c r="H91" i="2"/>
  <c r="I13" i="4"/>
  <c r="H16" i="2"/>
  <c r="G14" i="4"/>
  <c r="H54" i="2"/>
  <c r="H14" i="4"/>
  <c r="H92" i="2"/>
  <c r="I14" i="4"/>
  <c r="H17" i="2"/>
  <c r="G15" i="4"/>
  <c r="H55" i="2"/>
  <c r="H15" i="4"/>
  <c r="H93" i="2"/>
  <c r="I15" i="4"/>
  <c r="H20" i="2"/>
  <c r="G17" i="4"/>
  <c r="H58" i="2"/>
  <c r="H17" i="4"/>
  <c r="H96" i="2"/>
  <c r="I17" i="4"/>
  <c r="H21" i="2"/>
  <c r="G18" i="4"/>
  <c r="H59" i="2"/>
  <c r="H18" i="4"/>
  <c r="H97" i="2"/>
  <c r="I18" i="4"/>
  <c r="H22" i="2"/>
  <c r="G19" i="4"/>
  <c r="H60" i="2"/>
  <c r="H19" i="4"/>
  <c r="H98" i="2"/>
  <c r="I19" i="4"/>
  <c r="H23" i="2"/>
  <c r="G20" i="4"/>
  <c r="H61" i="2"/>
  <c r="H20" i="4"/>
  <c r="H99" i="2"/>
  <c r="I20" i="4"/>
  <c r="H24" i="2"/>
  <c r="G21" i="4"/>
  <c r="H62" i="2"/>
  <c r="H21" i="4"/>
  <c r="H100" i="2"/>
  <c r="I21" i="4"/>
  <c r="H27" i="2"/>
  <c r="G23" i="4"/>
  <c r="H65" i="2"/>
  <c r="H23" i="4"/>
  <c r="H103" i="2"/>
  <c r="I23" i="4"/>
  <c r="H28" i="2"/>
  <c r="G24" i="4"/>
  <c r="H66" i="2"/>
  <c r="H24" i="4"/>
  <c r="H104" i="2"/>
  <c r="I24" i="4"/>
  <c r="H29" i="2"/>
  <c r="G25" i="4"/>
  <c r="H67" i="2"/>
  <c r="H25" i="4"/>
  <c r="H105" i="2"/>
  <c r="I25" i="4"/>
  <c r="H30" i="2"/>
  <c r="G26" i="4"/>
  <c r="H68" i="2"/>
  <c r="H26" i="4"/>
  <c r="H106" i="2"/>
  <c r="I26" i="4"/>
  <c r="H31" i="2"/>
  <c r="G27" i="4"/>
  <c r="H69" i="2"/>
  <c r="H27" i="4"/>
  <c r="H107" i="2"/>
  <c r="I27" i="4"/>
  <c r="H34" i="2"/>
  <c r="G29" i="4"/>
  <c r="H72" i="2"/>
  <c r="H29" i="4"/>
  <c r="H110" i="2"/>
  <c r="I29" i="4"/>
  <c r="H35" i="2"/>
  <c r="G30" i="4"/>
  <c r="H73" i="2"/>
  <c r="H30" i="4"/>
  <c r="H111" i="2"/>
  <c r="I30" i="4"/>
  <c r="H36" i="2"/>
  <c r="G31" i="4"/>
  <c r="H74" i="2"/>
  <c r="H31" i="4"/>
  <c r="H112" i="2"/>
  <c r="I31" i="4"/>
  <c r="H37" i="2"/>
  <c r="G32" i="4"/>
  <c r="H75" i="2"/>
  <c r="H32" i="4"/>
  <c r="H113" i="2"/>
  <c r="I32" i="4"/>
  <c r="H38" i="2"/>
  <c r="G33" i="4"/>
  <c r="H76" i="2"/>
  <c r="H33" i="4"/>
  <c r="H114" i="2"/>
  <c r="I33" i="4"/>
  <c r="H120" i="2"/>
  <c r="G39" i="4"/>
  <c r="H158" i="2"/>
  <c r="H39" i="4"/>
  <c r="H121" i="2"/>
  <c r="G40" i="4"/>
  <c r="H159" i="2"/>
  <c r="H40" i="4"/>
  <c r="H122" i="2"/>
  <c r="G41" i="4"/>
  <c r="H160" i="2"/>
  <c r="H41" i="4"/>
  <c r="H123" i="2"/>
  <c r="G42" i="4"/>
  <c r="H161" i="2"/>
  <c r="H42" i="4"/>
  <c r="H124" i="2"/>
  <c r="G43" i="4"/>
  <c r="H162" i="2"/>
  <c r="H43" i="4"/>
  <c r="H127" i="2"/>
  <c r="G45" i="4"/>
  <c r="H165" i="2"/>
  <c r="H45" i="4"/>
  <c r="H128" i="2"/>
  <c r="G46" i="4"/>
  <c r="H166" i="2"/>
  <c r="H46" i="4"/>
  <c r="H129" i="2"/>
  <c r="G47" i="4"/>
  <c r="H167" i="2"/>
  <c r="H47" i="4"/>
  <c r="H130" i="2"/>
  <c r="G48" i="4"/>
  <c r="H168" i="2"/>
  <c r="H48" i="4"/>
  <c r="H131" i="2"/>
  <c r="G49" i="4"/>
  <c r="H169" i="2"/>
  <c r="H49" i="4"/>
  <c r="H134" i="2"/>
  <c r="G51" i="4"/>
  <c r="H172" i="2"/>
  <c r="H51" i="4"/>
  <c r="H135" i="2"/>
  <c r="G52" i="4"/>
  <c r="H173" i="2"/>
  <c r="H52" i="4"/>
  <c r="H136" i="2"/>
  <c r="G53" i="4"/>
  <c r="H174" i="2"/>
  <c r="H53" i="4"/>
  <c r="H137" i="2"/>
  <c r="G54" i="4"/>
  <c r="H175" i="2"/>
  <c r="H54" i="4"/>
  <c r="H138" i="2"/>
  <c r="G55" i="4"/>
  <c r="H176" i="2"/>
  <c r="H55" i="4"/>
  <c r="H141" i="2"/>
  <c r="G57" i="4"/>
  <c r="H179" i="2"/>
  <c r="H57" i="4"/>
  <c r="H142" i="2"/>
  <c r="G58" i="4"/>
  <c r="H180" i="2"/>
  <c r="H58" i="4"/>
  <c r="H143" i="2"/>
  <c r="G59" i="4"/>
  <c r="H181" i="2"/>
  <c r="H59" i="4"/>
  <c r="H144" i="2"/>
  <c r="G60" i="4"/>
  <c r="H182" i="2"/>
  <c r="H60" i="4"/>
  <c r="H145" i="2"/>
  <c r="G61" i="4"/>
  <c r="H183" i="2"/>
  <c r="H61" i="4"/>
  <c r="H148" i="2"/>
  <c r="G63" i="4"/>
  <c r="H186" i="2"/>
  <c r="H63" i="4"/>
  <c r="H149" i="2"/>
  <c r="G64" i="4"/>
  <c r="H187" i="2"/>
  <c r="H64" i="4"/>
  <c r="H150" i="2"/>
  <c r="G65" i="4"/>
  <c r="H188" i="2"/>
  <c r="H65" i="4"/>
  <c r="H151" i="2"/>
  <c r="G66" i="4"/>
  <c r="H189" i="2"/>
  <c r="H66" i="4"/>
  <c r="H152" i="2"/>
  <c r="G67" i="4"/>
  <c r="H190" i="2"/>
  <c r="H67" i="4"/>
  <c r="H197" i="2"/>
  <c r="I39" i="4"/>
  <c r="H198" i="2"/>
  <c r="I40" i="4"/>
  <c r="H199" i="2"/>
  <c r="I41" i="4"/>
  <c r="H200" i="2"/>
  <c r="I42" i="4"/>
  <c r="H201" i="2"/>
  <c r="I43" i="4"/>
  <c r="H204" i="2"/>
  <c r="I45" i="4"/>
  <c r="H205" i="2"/>
  <c r="I46" i="4"/>
  <c r="H206" i="2"/>
  <c r="I47" i="4"/>
  <c r="H207" i="2"/>
  <c r="I48" i="4"/>
  <c r="H208" i="2"/>
  <c r="I49" i="4"/>
  <c r="H211" i="2"/>
  <c r="I51" i="4"/>
  <c r="H212" i="2"/>
  <c r="I52" i="4"/>
  <c r="H213" i="2"/>
  <c r="I53" i="4"/>
  <c r="H214" i="2"/>
  <c r="I54" i="4"/>
  <c r="H215" i="2"/>
  <c r="I55" i="4"/>
  <c r="H6" i="9"/>
  <c r="G5" i="7"/>
  <c r="H7" i="9"/>
  <c r="G6" i="7"/>
  <c r="H8" i="9"/>
  <c r="G7" i="7"/>
  <c r="H9" i="9"/>
  <c r="G8" i="7"/>
  <c r="H10" i="9"/>
  <c r="G9" i="7"/>
  <c r="H13" i="9"/>
  <c r="G12" i="7"/>
  <c r="H14" i="9"/>
  <c r="G13" i="7"/>
  <c r="H15" i="9"/>
  <c r="G14" i="7"/>
  <c r="H16" i="9"/>
  <c r="G15" i="7"/>
  <c r="H17" i="9"/>
  <c r="G16" i="7"/>
  <c r="H20" i="9"/>
  <c r="H21"/>
  <c r="G20" i="7"/>
  <c r="H22" i="9"/>
  <c r="G21" i="7"/>
  <c r="H23" i="9"/>
  <c r="G22" i="7"/>
  <c r="H24" i="9"/>
  <c r="G23" i="7"/>
  <c r="H27" i="9"/>
  <c r="G26" i="7"/>
  <c r="H28" i="9"/>
  <c r="G27" i="7"/>
  <c r="H29" i="9"/>
  <c r="G28" i="7"/>
  <c r="H30" i="9"/>
  <c r="G29" i="7"/>
  <c r="H31" i="9"/>
  <c r="G30" i="7"/>
  <c r="H34" i="9"/>
  <c r="G33" i="7"/>
  <c r="H35" i="9"/>
  <c r="G34" i="7"/>
  <c r="H36" i="9"/>
  <c r="G35" i="7"/>
  <c r="H37" i="9"/>
  <c r="G36" i="7"/>
  <c r="H38" i="9"/>
  <c r="G37" i="7"/>
  <c r="H44" i="9"/>
  <c r="H5" i="7"/>
  <c r="H45" i="9"/>
  <c r="H6" i="7"/>
  <c r="H46" i="9"/>
  <c r="H7" i="7"/>
  <c r="H47" i="9"/>
  <c r="H8" i="7"/>
  <c r="H48" i="9"/>
  <c r="H9" i="7"/>
  <c r="H51" i="9"/>
  <c r="H12" i="7"/>
  <c r="H52" i="9"/>
  <c r="H53"/>
  <c r="H14" i="7"/>
  <c r="H54" i="9"/>
  <c r="H15" i="7"/>
  <c r="H55" i="9"/>
  <c r="H16" i="7"/>
  <c r="H58" i="9"/>
  <c r="H19" i="7"/>
  <c r="H59" i="9"/>
  <c r="H20" i="7"/>
  <c r="H60" i="9"/>
  <c r="H21" i="7"/>
  <c r="H61" i="9"/>
  <c r="H22" i="7"/>
  <c r="H62" i="9"/>
  <c r="H23" i="7"/>
  <c r="H65" i="9"/>
  <c r="H26" i="7"/>
  <c r="H66" i="9"/>
  <c r="H27" i="7"/>
  <c r="H67" i="9"/>
  <c r="H28" i="7"/>
  <c r="H68" i="9"/>
  <c r="H29" i="7"/>
  <c r="H69" i="9"/>
  <c r="H30" i="7"/>
  <c r="H33"/>
  <c r="H73" i="9"/>
  <c r="H34" i="7"/>
  <c r="H74" i="9"/>
  <c r="H35" i="7"/>
  <c r="H75" i="9"/>
  <c r="H36" i="7"/>
  <c r="H76" i="9"/>
  <c r="H37" i="7"/>
  <c r="H82" i="9"/>
  <c r="I5" i="7"/>
  <c r="H83" i="9"/>
  <c r="I6" i="7"/>
  <c r="H84" i="9"/>
  <c r="I7" i="7"/>
  <c r="H85" i="9"/>
  <c r="I8" i="7"/>
  <c r="H86" i="9"/>
  <c r="I9" i="7"/>
  <c r="H13"/>
  <c r="G19"/>
  <c r="G29" i="5"/>
</calcChain>
</file>

<file path=xl/sharedStrings.xml><?xml version="1.0" encoding="utf-8"?>
<sst xmlns="http://schemas.openxmlformats.org/spreadsheetml/2006/main" count="1316" uniqueCount="230">
  <si>
    <t>McKinley Pauline</t>
  </si>
  <si>
    <t>Dempsey Sean</t>
  </si>
  <si>
    <t>Cleary Martin</t>
  </si>
  <si>
    <t>Matthews Chris</t>
  </si>
  <si>
    <t>AREAS</t>
  </si>
  <si>
    <t>Top NI</t>
  </si>
  <si>
    <t>Btm NI</t>
  </si>
  <si>
    <t>Auck</t>
  </si>
  <si>
    <t>Cant</t>
  </si>
  <si>
    <t>Sth I</t>
  </si>
  <si>
    <t>Mat Numbers</t>
  </si>
  <si>
    <t>Section 1</t>
  </si>
  <si>
    <t>Section 6</t>
  </si>
  <si>
    <t>Section 11</t>
  </si>
  <si>
    <t>Section 16</t>
  </si>
  <si>
    <t>*</t>
  </si>
  <si>
    <t>Section 2</t>
  </si>
  <si>
    <t>Section 7</t>
  </si>
  <si>
    <t>Section 12</t>
  </si>
  <si>
    <t>Section 17</t>
  </si>
  <si>
    <t>Section 3</t>
  </si>
  <si>
    <t>Section 8</t>
  </si>
  <si>
    <t>Section 13</t>
  </si>
  <si>
    <t>Sullivan James</t>
  </si>
  <si>
    <t>Walsh Tony</t>
  </si>
  <si>
    <t>Larkin Murray</t>
  </si>
  <si>
    <t>Clement Peter</t>
  </si>
  <si>
    <t>Oulaghan Adrian</t>
  </si>
  <si>
    <t>Shore Anne</t>
  </si>
  <si>
    <t>McMahon Myrine</t>
  </si>
  <si>
    <t>Paki Daphne</t>
  </si>
  <si>
    <t>Sowerby Mark</t>
  </si>
  <si>
    <t>Brzozowski Stefan</t>
  </si>
  <si>
    <t>Marychurch Colin</t>
  </si>
  <si>
    <t>Skinner Kevin</t>
  </si>
  <si>
    <t>Fawkner Bruce</t>
  </si>
  <si>
    <t>Warren Margaret</t>
  </si>
  <si>
    <t>Williams Paul</t>
  </si>
  <si>
    <t>Matthews Bevan</t>
  </si>
  <si>
    <t>Hardwick Liz</t>
  </si>
  <si>
    <t>Sullivan Carmel</t>
  </si>
  <si>
    <t>Marshall Kevin</t>
  </si>
  <si>
    <t>Skinner Mike</t>
  </si>
  <si>
    <t>Radics Claude</t>
  </si>
  <si>
    <t>Caulton Bev</t>
  </si>
  <si>
    <t>Larkin Colleen</t>
  </si>
  <si>
    <t>Trlin Marcus</t>
  </si>
  <si>
    <t>Crighton Kevin</t>
  </si>
  <si>
    <t>Mangan Gerard</t>
  </si>
  <si>
    <t>Griffiths Owen</t>
  </si>
  <si>
    <t>Hickey Ann</t>
  </si>
  <si>
    <t>McKinley Robert</t>
  </si>
  <si>
    <t>Sowerby-Parlane Adam</t>
  </si>
  <si>
    <t>Thompson Justin</t>
  </si>
  <si>
    <t>Power Carol</t>
  </si>
  <si>
    <t xml:space="preserve"> </t>
  </si>
  <si>
    <t xml:space="preserve">    </t>
  </si>
  <si>
    <t>Draw for FOURS</t>
  </si>
  <si>
    <t>Section10</t>
  </si>
  <si>
    <t>Dobbs Gillian</t>
  </si>
  <si>
    <t>Section 18</t>
  </si>
  <si>
    <t>Section 4</t>
  </si>
  <si>
    <t>Section 9</t>
  </si>
  <si>
    <t>Section 14</t>
  </si>
  <si>
    <t>Section 19</t>
  </si>
  <si>
    <t>Section 5</t>
  </si>
  <si>
    <t>Section 10</t>
  </si>
  <si>
    <t>Section 15</t>
  </si>
  <si>
    <t>Section 20</t>
  </si>
  <si>
    <t>Results</t>
  </si>
  <si>
    <t>Bye</t>
  </si>
  <si>
    <t>Section 21</t>
  </si>
  <si>
    <t>Section 22</t>
  </si>
  <si>
    <t>Section 23</t>
  </si>
  <si>
    <t>Section 24</t>
  </si>
  <si>
    <t>Section 25</t>
  </si>
  <si>
    <t>Section 26</t>
  </si>
  <si>
    <t>Section 27</t>
  </si>
  <si>
    <t>Section 28</t>
  </si>
  <si>
    <t>Moffat Terry</t>
  </si>
  <si>
    <t>Healy Eileen</t>
  </si>
  <si>
    <t>Holden Brett</t>
  </si>
  <si>
    <t>Baker Brian</t>
  </si>
  <si>
    <t>Baskiville Lou</t>
  </si>
  <si>
    <t>Block A</t>
  </si>
  <si>
    <t>Block B</t>
  </si>
  <si>
    <t>Block C</t>
  </si>
  <si>
    <t>Block D</t>
  </si>
  <si>
    <t>Draw for PAIRS</t>
  </si>
  <si>
    <t>Cottrell Ann</t>
  </si>
  <si>
    <t>Burnley Helen</t>
  </si>
  <si>
    <t>Andrewartha Graham</t>
  </si>
  <si>
    <t>Barry Brendon</t>
  </si>
  <si>
    <t>Buckley Tom</t>
  </si>
  <si>
    <t>Rathbun June</t>
  </si>
  <si>
    <t>McQuoid Jill</t>
  </si>
  <si>
    <t>Anngow David</t>
  </si>
  <si>
    <t>Daley Paul</t>
  </si>
  <si>
    <t>Sinclair Colleen</t>
  </si>
  <si>
    <t>Barltrop Betty</t>
  </si>
  <si>
    <t>East Robyn</t>
  </si>
  <si>
    <t>Glass Bev</t>
  </si>
  <si>
    <t>Anngow Caleb</t>
  </si>
  <si>
    <t>Cook Phillipa</t>
  </si>
  <si>
    <t>D'Cruz Margaret</t>
  </si>
  <si>
    <t>Kaan Ton</t>
  </si>
  <si>
    <t>Gallagher Darryl</t>
  </si>
  <si>
    <t>Fisher Jillian</t>
  </si>
  <si>
    <t>Sobey Bryan</t>
  </si>
  <si>
    <t>Anngow Kevin</t>
  </si>
  <si>
    <t>Harrington Maryanne</t>
  </si>
  <si>
    <t>Chambers Bill</t>
  </si>
  <si>
    <t>Baltrop John</t>
  </si>
  <si>
    <t>McCarthy Eddie</t>
  </si>
  <si>
    <t>Skinner Lois</t>
  </si>
  <si>
    <t>Moffat Jess</t>
  </si>
  <si>
    <t>Mackie Allison</t>
  </si>
  <si>
    <t>Campbell Daphne</t>
  </si>
  <si>
    <t>Stone Veronica</t>
  </si>
  <si>
    <t>Cook Tony</t>
  </si>
  <si>
    <t>McMaster Pat</t>
  </si>
  <si>
    <t>Quirke Gay</t>
  </si>
  <si>
    <t>Vaughan Evan</t>
  </si>
  <si>
    <t>Curtis Kathleen</t>
  </si>
  <si>
    <t>Cummings Dennis</t>
  </si>
  <si>
    <t>Breen Brian</t>
  </si>
  <si>
    <t>Melville Cynthia</t>
  </si>
  <si>
    <t>Clark Stephen</t>
  </si>
  <si>
    <t xml:space="preserve">Simonsen Elva </t>
  </si>
  <si>
    <t>Gould Kylie</t>
  </si>
  <si>
    <t>Joselyn Tony</t>
  </si>
  <si>
    <t>Fairbairn Blair</t>
  </si>
  <si>
    <t>Simonsen Kelly</t>
  </si>
  <si>
    <t>Grey John</t>
  </si>
  <si>
    <t>Steele Gary</t>
  </si>
  <si>
    <t>Johnston Kevin</t>
  </si>
  <si>
    <t>Harris Michael</t>
  </si>
  <si>
    <t>Allen Ellery</t>
  </si>
  <si>
    <t>Hipper Jason</t>
  </si>
  <si>
    <t>Bailey Noel</t>
  </si>
  <si>
    <t>Wheeler Dennis</t>
  </si>
  <si>
    <t>Inglis Neill</t>
  </si>
  <si>
    <t>Christini Don</t>
  </si>
  <si>
    <t>Mangan Lorraine</t>
  </si>
  <si>
    <t>King Michael</t>
  </si>
  <si>
    <t>Horo Pam</t>
  </si>
  <si>
    <t>Christini Lillian</t>
  </si>
  <si>
    <t>Clarkson Denise</t>
  </si>
  <si>
    <t>Dawson Carol</t>
  </si>
  <si>
    <t>Ruedi Marcel</t>
  </si>
  <si>
    <t>Duffield Evelyn</t>
  </si>
  <si>
    <t>McLaughlin Philip</t>
  </si>
  <si>
    <t>Walker Connon</t>
  </si>
  <si>
    <t>Crighton Maree</t>
  </si>
  <si>
    <t>Carr Ken</t>
  </si>
  <si>
    <t>Prattley Christine</t>
  </si>
  <si>
    <t>Wolland Bruce</t>
  </si>
  <si>
    <t>Ward Graeme</t>
  </si>
  <si>
    <t>Jacombs Shelley</t>
  </si>
  <si>
    <t>Olliver Tania</t>
  </si>
  <si>
    <t>Spicer Blair</t>
  </si>
  <si>
    <t>Wolland Robin</t>
  </si>
  <si>
    <t>Ward Kia</t>
  </si>
  <si>
    <t>Keene Jordan</t>
  </si>
  <si>
    <t>Spain James</t>
  </si>
  <si>
    <t>Conlon Maryann</t>
  </si>
  <si>
    <t>Levers Dennis</t>
  </si>
  <si>
    <t>Duncan Hamish</t>
  </si>
  <si>
    <t>Fahey Trisha</t>
  </si>
  <si>
    <t>Anderson Tony</t>
  </si>
  <si>
    <t>Switalla Rhonda</t>
  </si>
  <si>
    <t>McCormack June</t>
  </si>
  <si>
    <t>Duncan Lisa</t>
  </si>
  <si>
    <t>Dodds Heather</t>
  </si>
  <si>
    <t>Taylor Mervyn</t>
  </si>
  <si>
    <t>Montgomery Philip</t>
  </si>
  <si>
    <t>Glover Lynette</t>
  </si>
  <si>
    <t>Millward Margaret</t>
  </si>
  <si>
    <t>Hall Lewis</t>
  </si>
  <si>
    <t>Thomas Simon</t>
  </si>
  <si>
    <t>Montgomery Roberta</t>
  </si>
  <si>
    <t>Glover Robert</t>
  </si>
  <si>
    <t>Lewis John</t>
  </si>
  <si>
    <t>Wyatt Shane</t>
  </si>
  <si>
    <t>Liddell Stuart</t>
  </si>
  <si>
    <t>Lawton Bill</t>
  </si>
  <si>
    <t>Wichman Lillian</t>
  </si>
  <si>
    <t>Wilson Myrtle</t>
  </si>
  <si>
    <t>Johnston Jean</t>
  </si>
  <si>
    <t>Liddell Susan</t>
  </si>
  <si>
    <t>O'Connell Cecelia</t>
  </si>
  <si>
    <t>Kilkolly Karina</t>
  </si>
  <si>
    <t>Webster Bruce</t>
  </si>
  <si>
    <t>Baskiville Marilyn</t>
  </si>
  <si>
    <t>Webster Frances</t>
  </si>
  <si>
    <t>SINGLES - Saturday 2 June 2018 9.00am</t>
  </si>
  <si>
    <t>SINGLES - Saturday 2 June 2018 12pm</t>
  </si>
  <si>
    <t>Kamo Bill</t>
  </si>
  <si>
    <t>Gould Neville</t>
  </si>
  <si>
    <t>Hooper Marie-Therese</t>
  </si>
  <si>
    <t>Devlin Charles</t>
  </si>
  <si>
    <t>Dalkie Raymond</t>
  </si>
  <si>
    <t>Sunbeam Maurice</t>
  </si>
  <si>
    <t>Brant Jeanette</t>
  </si>
  <si>
    <t>Maunsell Valma</t>
  </si>
  <si>
    <t>Simonsen Elva</t>
  </si>
  <si>
    <t>Eggers Judy</t>
  </si>
  <si>
    <t>Perkins Andrew</t>
  </si>
  <si>
    <t>Gibson Allan</t>
  </si>
  <si>
    <t>TBA</t>
  </si>
  <si>
    <t>FOURS - Sunday 3 June 2018 9.15am</t>
  </si>
  <si>
    <t>Osborne Rob</t>
  </si>
  <si>
    <t>McMillian Sue</t>
  </si>
  <si>
    <t>Mason Aileen</t>
  </si>
  <si>
    <t>Bradford Joan</t>
  </si>
  <si>
    <t>Patten Coral</t>
  </si>
  <si>
    <t>Bell Shane</t>
  </si>
  <si>
    <t>Clark Margaret</t>
  </si>
  <si>
    <t>Capill Ian</t>
  </si>
  <si>
    <t>PAIRS - Monday 4 June 2018 8.30am</t>
  </si>
  <si>
    <t>CELTIC HALL - Spencer Hall</t>
  </si>
  <si>
    <t>Celtic Hall 
Spencer St</t>
  </si>
  <si>
    <r>
      <t xml:space="preserve">Singles - </t>
    </r>
    <r>
      <rPr>
        <sz val="18"/>
        <rFont val="Times New Roman"/>
        <family val="1"/>
      </rPr>
      <t>Monday 2 June 2018</t>
    </r>
  </si>
  <si>
    <t>Hornby Club - 12 pm</t>
  </si>
  <si>
    <t>Hornby Club - 9.15am</t>
  </si>
  <si>
    <t>Fours Sunday 3 June 2018</t>
  </si>
  <si>
    <t>Hornby Club -9.00 a.m.</t>
  </si>
  <si>
    <r>
      <t xml:space="preserve">PAIRS - </t>
    </r>
    <r>
      <rPr>
        <sz val="18"/>
        <rFont val="Times New Roman"/>
        <family val="1"/>
      </rPr>
      <t>Monday 4 June 2018 - 8:30 a.m.</t>
    </r>
  </si>
  <si>
    <t>Hornby Club</t>
  </si>
  <si>
    <t>Û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</si>
</sst>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b/>
      <sz val="14"/>
      <name val="Arial"/>
    </font>
    <font>
      <b/>
      <sz val="10"/>
      <name val="Arial"/>
    </font>
    <font>
      <sz val="18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4"/>
      <name val="Times New Roman"/>
      <family val="1"/>
    </font>
    <font>
      <b/>
      <i/>
      <sz val="14"/>
      <name val="Times New Roman"/>
    </font>
    <font>
      <b/>
      <sz val="20"/>
      <name val="Arial"/>
      <family val="2"/>
    </font>
    <font>
      <b/>
      <u/>
      <sz val="20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b/>
      <i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0"/>
      <color indexed="8"/>
      <name val="Times New Roman"/>
      <family val="1"/>
    </font>
    <font>
      <sz val="8"/>
      <color indexed="8"/>
      <name val="Wingdings 2"/>
      <family val="1"/>
      <charset val="2"/>
    </font>
    <font>
      <b/>
      <sz val="10"/>
      <color indexed="8"/>
      <name val="Wingdings 2"/>
      <family val="1"/>
      <charset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0" fillId="0" borderId="11" xfId="0" applyFont="1" applyBorder="1"/>
    <xf numFmtId="0" fontId="10" fillId="0" borderId="12" xfId="0" applyFont="1" applyBorder="1"/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/>
    <xf numFmtId="0" fontId="11" fillId="0" borderId="17" xfId="0" applyFont="1" applyBorder="1"/>
    <xf numFmtId="0" fontId="11" fillId="0" borderId="14" xfId="0" applyFont="1" applyBorder="1"/>
    <xf numFmtId="0" fontId="11" fillId="0" borderId="18" xfId="0" applyFont="1" applyBorder="1"/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/>
    <xf numFmtId="0" fontId="11" fillId="0" borderId="23" xfId="0" applyFont="1" applyBorder="1"/>
    <xf numFmtId="0" fontId="11" fillId="0" borderId="20" xfId="0" applyFont="1" applyBorder="1"/>
    <xf numFmtId="0" fontId="11" fillId="0" borderId="24" xfId="0" applyFont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Continuous"/>
    </xf>
    <xf numFmtId="0" fontId="6" fillId="0" borderId="27" xfId="0" applyFont="1" applyFill="1" applyBorder="1" applyAlignment="1">
      <alignment horizontal="centerContinuous"/>
    </xf>
    <xf numFmtId="0" fontId="10" fillId="0" borderId="28" xfId="0" applyFont="1" applyBorder="1"/>
    <xf numFmtId="0" fontId="12" fillId="0" borderId="29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0" fillId="0" borderId="3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0" fillId="0" borderId="14" xfId="0" applyFont="1" applyBorder="1"/>
    <xf numFmtId="0" fontId="7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13" fillId="0" borderId="0" xfId="0" applyFont="1"/>
    <xf numFmtId="0" fontId="11" fillId="0" borderId="8" xfId="0" applyFont="1" applyFill="1" applyBorder="1"/>
    <xf numFmtId="0" fontId="6" fillId="0" borderId="33" xfId="0" applyFont="1" applyFill="1" applyBorder="1" applyAlignment="1">
      <alignment horizontal="center"/>
    </xf>
    <xf numFmtId="0" fontId="10" fillId="0" borderId="34" xfId="0" applyFont="1" applyBorder="1"/>
    <xf numFmtId="0" fontId="11" fillId="0" borderId="32" xfId="0" applyFont="1" applyFill="1" applyBorder="1"/>
    <xf numFmtId="0" fontId="10" fillId="0" borderId="3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2" xfId="0" applyFont="1" applyFill="1" applyBorder="1"/>
    <xf numFmtId="0" fontId="10" fillId="0" borderId="2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5" fillId="3" borderId="0" xfId="0" applyFont="1" applyFill="1"/>
    <xf numFmtId="0" fontId="15" fillId="4" borderId="0" xfId="0" applyFont="1" applyFill="1"/>
    <xf numFmtId="0" fontId="16" fillId="5" borderId="0" xfId="0" applyFont="1" applyFill="1"/>
    <xf numFmtId="0" fontId="15" fillId="6" borderId="0" xfId="0" applyFont="1" applyFill="1"/>
    <xf numFmtId="0" fontId="16" fillId="0" borderId="0" xfId="0" applyFont="1"/>
    <xf numFmtId="0" fontId="15" fillId="5" borderId="0" xfId="0" applyFont="1" applyFill="1"/>
    <xf numFmtId="0" fontId="15" fillId="7" borderId="0" xfId="0" applyFont="1" applyFill="1"/>
    <xf numFmtId="0" fontId="15" fillId="0" borderId="0" xfId="0" applyFont="1"/>
    <xf numFmtId="0" fontId="15" fillId="8" borderId="0" xfId="0" applyFont="1" applyFill="1"/>
    <xf numFmtId="0" fontId="15" fillId="9" borderId="0" xfId="0" applyFont="1" applyFill="1" applyBorder="1"/>
    <xf numFmtId="0" fontId="14" fillId="0" borderId="0" xfId="0" applyFont="1"/>
    <xf numFmtId="0" fontId="15" fillId="10" borderId="0" xfId="0" applyFont="1" applyFill="1"/>
    <xf numFmtId="0" fontId="15" fillId="11" borderId="0" xfId="0" applyFont="1" applyFill="1"/>
    <xf numFmtId="0" fontId="15" fillId="12" borderId="0" xfId="0" applyFont="1" applyFill="1"/>
    <xf numFmtId="0" fontId="15" fillId="13" borderId="0" xfId="0" applyFont="1" applyFill="1"/>
    <xf numFmtId="0" fontId="15" fillId="14" borderId="0" xfId="0" applyFont="1" applyFill="1"/>
    <xf numFmtId="0" fontId="15" fillId="0" borderId="0" xfId="0" applyFont="1" applyFill="1" applyBorder="1"/>
    <xf numFmtId="0" fontId="16" fillId="14" borderId="0" xfId="0" applyFont="1" applyFill="1"/>
    <xf numFmtId="0" fontId="15" fillId="15" borderId="0" xfId="0" applyFont="1" applyFill="1"/>
    <xf numFmtId="0" fontId="15" fillId="4" borderId="0" xfId="0" applyFont="1" applyFill="1" applyBorder="1"/>
    <xf numFmtId="0" fontId="17" fillId="10" borderId="0" xfId="0" applyFont="1" applyFill="1"/>
    <xf numFmtId="0" fontId="15" fillId="7" borderId="1" xfId="0" applyFont="1" applyFill="1" applyBorder="1"/>
    <xf numFmtId="0" fontId="0" fillId="0" borderId="0" xfId="0" applyNumberFormat="1" applyFill="1" applyBorder="1"/>
    <xf numFmtId="0" fontId="15" fillId="13" borderId="1" xfId="0" applyFont="1" applyFill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Fill="1" applyBorder="1"/>
    <xf numFmtId="0" fontId="13" fillId="0" borderId="0" xfId="0" applyFont="1" applyBorder="1"/>
    <xf numFmtId="0" fontId="15" fillId="16" borderId="0" xfId="0" applyFont="1" applyFill="1"/>
    <xf numFmtId="0" fontId="15" fillId="5" borderId="0" xfId="0" applyFont="1" applyFill="1" applyBorder="1"/>
    <xf numFmtId="0" fontId="15" fillId="7" borderId="0" xfId="0" applyFont="1" applyFill="1" applyBorder="1"/>
    <xf numFmtId="0" fontId="15" fillId="10" borderId="0" xfId="0" applyFont="1" applyFill="1" applyBorder="1"/>
    <xf numFmtId="0" fontId="15" fillId="17" borderId="0" xfId="0" applyFont="1" applyFill="1" applyBorder="1"/>
    <xf numFmtId="0" fontId="0" fillId="16" borderId="0" xfId="0" applyFill="1" applyBorder="1"/>
    <xf numFmtId="0" fontId="4" fillId="0" borderId="41" xfId="0" applyFont="1" applyFill="1" applyBorder="1" applyAlignment="1">
      <alignment horizontal="center" wrapText="1"/>
    </xf>
    <xf numFmtId="0" fontId="15" fillId="18" borderId="0" xfId="0" applyFont="1" applyFill="1" applyBorder="1"/>
    <xf numFmtId="0" fontId="15" fillId="19" borderId="0" xfId="0" applyFont="1" applyFill="1" applyBorder="1"/>
    <xf numFmtId="0" fontId="15" fillId="6" borderId="0" xfId="0" applyFont="1" applyFill="1" applyBorder="1"/>
    <xf numFmtId="0" fontId="15" fillId="8" borderId="0" xfId="0" applyFont="1" applyFill="1" applyBorder="1"/>
    <xf numFmtId="0" fontId="15" fillId="20" borderId="0" xfId="0" applyFont="1" applyFill="1" applyBorder="1"/>
    <xf numFmtId="0" fontId="16" fillId="0" borderId="0" xfId="0" applyFont="1" applyFill="1" applyBorder="1"/>
    <xf numFmtId="0" fontId="16" fillId="0" borderId="0" xfId="0" applyFont="1" applyFill="1"/>
    <xf numFmtId="0" fontId="8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/>
    <xf numFmtId="0" fontId="6" fillId="19" borderId="0" xfId="0" applyFont="1" applyFill="1" applyBorder="1"/>
    <xf numFmtId="0" fontId="18" fillId="0" borderId="0" xfId="0" applyFont="1" applyFill="1" applyBorder="1"/>
    <xf numFmtId="0" fontId="6" fillId="0" borderId="25" xfId="0" applyFont="1" applyFill="1" applyBorder="1"/>
    <xf numFmtId="0" fontId="6" fillId="0" borderId="31" xfId="0" applyFont="1" applyFill="1" applyBorder="1"/>
    <xf numFmtId="0" fontId="7" fillId="0" borderId="41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Continuous"/>
    </xf>
    <xf numFmtId="0" fontId="20" fillId="0" borderId="0" xfId="0" applyFont="1"/>
    <xf numFmtId="0" fontId="20" fillId="0" borderId="0" xfId="0" applyFont="1" applyBorder="1"/>
    <xf numFmtId="0" fontId="6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42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20" fillId="0" borderId="14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0" fillId="0" borderId="2" xfId="0" applyFont="1" applyFill="1" applyBorder="1" applyAlignment="1">
      <alignment horizontal="centerContinuous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6" fillId="0" borderId="42" xfId="0" applyFont="1" applyBorder="1"/>
    <xf numFmtId="0" fontId="6" fillId="0" borderId="43" xfId="0" applyFont="1" applyBorder="1"/>
    <xf numFmtId="0" fontId="6" fillId="0" borderId="44" xfId="0" applyFont="1" applyBorder="1"/>
    <xf numFmtId="0" fontId="19" fillId="0" borderId="14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left"/>
    </xf>
    <xf numFmtId="0" fontId="0" fillId="0" borderId="48" xfId="0" applyBorder="1"/>
    <xf numFmtId="0" fontId="22" fillId="0" borderId="15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64"/>
  <sheetViews>
    <sheetView topLeftCell="D3" workbookViewId="0">
      <selection activeCell="E34" sqref="E34"/>
    </sheetView>
  </sheetViews>
  <sheetFormatPr defaultColWidth="8.85546875" defaultRowHeight="12.75"/>
  <cols>
    <col min="1" max="2" width="8.85546875" customWidth="1"/>
    <col min="3" max="3" width="17" customWidth="1"/>
    <col min="4" max="4" width="12" bestFit="1" customWidth="1"/>
    <col min="5" max="5" width="17.85546875" customWidth="1"/>
    <col min="6" max="6" width="12" bestFit="1" customWidth="1"/>
    <col min="7" max="7" width="18.28515625" customWidth="1"/>
    <col min="8" max="8" width="12" bestFit="1" customWidth="1"/>
    <col min="9" max="9" width="18.140625" customWidth="1"/>
    <col min="10" max="10" width="12" bestFit="1" customWidth="1"/>
    <col min="11" max="11" width="15.7109375" bestFit="1" customWidth="1"/>
  </cols>
  <sheetData>
    <row r="4" spans="1:11" ht="18">
      <c r="C4" s="1"/>
    </row>
    <row r="6" spans="1:11">
      <c r="C6" s="2"/>
    </row>
    <row r="8" spans="1:11">
      <c r="A8">
        <v>1</v>
      </c>
      <c r="B8">
        <f t="shared" ref="B8:B35" ca="1" si="0">RAND()</f>
        <v>0.28598974364853857</v>
      </c>
      <c r="C8" s="74" t="s">
        <v>129</v>
      </c>
      <c r="D8">
        <f t="shared" ref="D8:D35" ca="1" si="1">RAND()</f>
        <v>0.19407512160688967</v>
      </c>
      <c r="E8" s="87" t="s">
        <v>171</v>
      </c>
      <c r="F8">
        <f t="shared" ref="F8:F35" ca="1" si="2">RAND()</f>
        <v>0.74121285100527246</v>
      </c>
      <c r="G8" s="79" t="s">
        <v>42</v>
      </c>
      <c r="H8">
        <f t="shared" ref="H8:H35" ca="1" si="3">RAND()</f>
        <v>0.62403925915066427</v>
      </c>
      <c r="I8" s="77" t="s">
        <v>110</v>
      </c>
      <c r="J8">
        <f t="shared" ref="J8:J35" ca="1" si="4">RAND()</f>
        <v>0.52986831369048204</v>
      </c>
      <c r="K8" s="4" t="s">
        <v>178</v>
      </c>
    </row>
    <row r="9" spans="1:11">
      <c r="A9">
        <v>2</v>
      </c>
      <c r="B9">
        <f t="shared" ca="1" si="0"/>
        <v>0.90199271105210399</v>
      </c>
      <c r="C9" s="74" t="s">
        <v>102</v>
      </c>
      <c r="D9">
        <f t="shared" ca="1" si="1"/>
        <v>0.61873333818567344</v>
      </c>
      <c r="E9" s="83" t="s">
        <v>156</v>
      </c>
      <c r="F9">
        <f t="shared" ca="1" si="2"/>
        <v>1.1082729685257142E-2</v>
      </c>
      <c r="G9" s="79" t="s">
        <v>114</v>
      </c>
      <c r="H9">
        <f t="shared" ca="1" si="3"/>
        <v>0.44566056985518765</v>
      </c>
      <c r="I9" s="77" t="s">
        <v>107</v>
      </c>
      <c r="J9">
        <f t="shared" ca="1" si="4"/>
        <v>0.92330862740520203</v>
      </c>
      <c r="K9" s="78" t="s">
        <v>116</v>
      </c>
    </row>
    <row r="10" spans="1:11">
      <c r="A10">
        <v>3</v>
      </c>
      <c r="B10">
        <f t="shared" ca="1" si="0"/>
        <v>0.7544195474026103</v>
      </c>
      <c r="C10" s="74" t="s">
        <v>170</v>
      </c>
      <c r="D10">
        <f t="shared" ca="1" si="1"/>
        <v>0.27398527389167948</v>
      </c>
      <c r="E10" s="75" t="s">
        <v>134</v>
      </c>
      <c r="F10">
        <f t="shared" ca="1" si="2"/>
        <v>0.96805983018081454</v>
      </c>
      <c r="G10" s="85" t="s">
        <v>146</v>
      </c>
      <c r="H10">
        <f t="shared" ca="1" si="3"/>
        <v>9.6042311782994716E-2</v>
      </c>
      <c r="I10" s="77" t="s">
        <v>79</v>
      </c>
      <c r="J10">
        <f t="shared" ca="1" si="4"/>
        <v>0.66946683611656521</v>
      </c>
      <c r="K10" s="81" t="s">
        <v>45</v>
      </c>
    </row>
    <row r="11" spans="1:11">
      <c r="A11">
        <v>4</v>
      </c>
      <c r="B11">
        <f t="shared" ca="1" si="0"/>
        <v>0.87279722172664465</v>
      </c>
      <c r="C11" s="93" t="s">
        <v>83</v>
      </c>
      <c r="D11">
        <f t="shared" ca="1" si="1"/>
        <v>0.58609045831690021</v>
      </c>
      <c r="E11" s="83" t="s">
        <v>37</v>
      </c>
      <c r="F11">
        <f t="shared" ca="1" si="2"/>
        <v>0.90115208364122834</v>
      </c>
      <c r="G11" s="88" t="s">
        <v>172</v>
      </c>
      <c r="H11">
        <f t="shared" ca="1" si="3"/>
        <v>0.46072137339988828</v>
      </c>
      <c r="I11" s="82" t="s">
        <v>140</v>
      </c>
      <c r="J11">
        <f t="shared" ca="1" si="4"/>
        <v>0.31946316314709566</v>
      </c>
      <c r="K11" s="78" t="s">
        <v>122</v>
      </c>
    </row>
    <row r="12" spans="1:11">
      <c r="A12">
        <v>5</v>
      </c>
      <c r="B12">
        <f t="shared" ca="1" si="0"/>
        <v>3.7662870329358888E-2</v>
      </c>
      <c r="C12" s="74" t="s">
        <v>160</v>
      </c>
      <c r="D12">
        <f t="shared" ca="1" si="1"/>
        <v>0.390552195477055</v>
      </c>
      <c r="E12" s="83" t="s">
        <v>137</v>
      </c>
      <c r="F12">
        <f t="shared" ca="1" si="2"/>
        <v>0.19013560975006105</v>
      </c>
      <c r="G12" s="77" t="s">
        <v>91</v>
      </c>
      <c r="H12">
        <f t="shared" ca="1" si="3"/>
        <v>0.94236569943858228</v>
      </c>
      <c r="I12" s="86" t="s">
        <v>163</v>
      </c>
      <c r="J12">
        <f t="shared" ca="1" si="4"/>
        <v>0.44864552436137295</v>
      </c>
      <c r="K12" s="78" t="s">
        <v>108</v>
      </c>
    </row>
    <row r="13" spans="1:11">
      <c r="A13">
        <v>6</v>
      </c>
      <c r="B13">
        <f t="shared" ca="1" si="0"/>
        <v>0.49923107827294411</v>
      </c>
      <c r="C13" s="74" t="s">
        <v>112</v>
      </c>
      <c r="D13">
        <f t="shared" ca="1" si="1"/>
        <v>4.5932884805076846E-2</v>
      </c>
      <c r="E13" s="83" t="s">
        <v>59</v>
      </c>
      <c r="F13">
        <f t="shared" ca="1" si="2"/>
        <v>0.54103749426733949</v>
      </c>
      <c r="G13" s="88" t="s">
        <v>181</v>
      </c>
      <c r="H13">
        <f t="shared" ca="1" si="3"/>
        <v>0.70986165003156487</v>
      </c>
      <c r="I13" s="86" t="s">
        <v>147</v>
      </c>
      <c r="J13">
        <f t="shared" ca="1" si="4"/>
        <v>0.75339205746792937</v>
      </c>
      <c r="K13" s="81" t="s">
        <v>150</v>
      </c>
    </row>
    <row r="14" spans="1:11">
      <c r="A14">
        <v>7</v>
      </c>
      <c r="B14">
        <f t="shared" ca="1" si="0"/>
        <v>0.18679193982590148</v>
      </c>
      <c r="C14" s="74" t="s">
        <v>123</v>
      </c>
      <c r="D14">
        <f t="shared" ca="1" si="1"/>
        <v>0.25658655127720165</v>
      </c>
      <c r="E14" s="75" t="s">
        <v>29</v>
      </c>
      <c r="F14">
        <f t="shared" ca="1" si="2"/>
        <v>0.61118454767327624</v>
      </c>
      <c r="G14" s="76" t="s">
        <v>43</v>
      </c>
      <c r="H14">
        <f t="shared" ca="1" si="3"/>
        <v>8.7186262827800398E-2</v>
      </c>
      <c r="I14" s="82" t="s">
        <v>135</v>
      </c>
      <c r="J14">
        <f t="shared" ca="1" si="4"/>
        <v>0.87182859808889468</v>
      </c>
      <c r="K14" s="90" t="s">
        <v>182</v>
      </c>
    </row>
    <row r="15" spans="1:11">
      <c r="A15">
        <v>8</v>
      </c>
      <c r="B15">
        <f t="shared" ca="1" si="0"/>
        <v>1.5749645828099901E-2</v>
      </c>
      <c r="C15" s="74" t="s">
        <v>151</v>
      </c>
      <c r="D15">
        <f t="shared" ca="1" si="1"/>
        <v>0.86808248998159732</v>
      </c>
      <c r="E15" s="75" t="s">
        <v>49</v>
      </c>
      <c r="F15">
        <f t="shared" ca="1" si="2"/>
        <v>0.98120606236706442</v>
      </c>
      <c r="G15" s="85" t="s">
        <v>152</v>
      </c>
      <c r="H15">
        <f t="shared" ca="1" si="3"/>
        <v>0.42550479754653781</v>
      </c>
      <c r="I15" s="86" t="s">
        <v>90</v>
      </c>
      <c r="J15">
        <f t="shared" ca="1" si="4"/>
        <v>3.2771395573232276E-2</v>
      </c>
      <c r="K15" s="81" t="s">
        <v>154</v>
      </c>
    </row>
    <row r="16" spans="1:11">
      <c r="A16">
        <v>9</v>
      </c>
      <c r="B16">
        <f t="shared" ca="1" si="0"/>
        <v>0.91396951450147235</v>
      </c>
      <c r="C16" s="74" t="s">
        <v>144</v>
      </c>
      <c r="D16">
        <f t="shared" ca="1" si="1"/>
        <v>0.16315742391367616</v>
      </c>
      <c r="E16" s="79" t="s">
        <v>35</v>
      </c>
      <c r="F16">
        <f t="shared" ca="1" si="2"/>
        <v>0.15110101975990098</v>
      </c>
      <c r="G16" s="80" t="s">
        <v>0</v>
      </c>
      <c r="H16">
        <f t="shared" ca="1" si="3"/>
        <v>0.48271592242974304</v>
      </c>
      <c r="I16" s="77" t="s">
        <v>24</v>
      </c>
      <c r="J16">
        <f t="shared" ca="1" si="4"/>
        <v>0.28143350759713037</v>
      </c>
      <c r="K16" s="81" t="s">
        <v>46</v>
      </c>
    </row>
    <row r="17" spans="1:11">
      <c r="A17">
        <v>10</v>
      </c>
      <c r="B17">
        <f t="shared" ca="1" si="0"/>
        <v>0.90101126923492014</v>
      </c>
      <c r="C17" s="74" t="s">
        <v>96</v>
      </c>
      <c r="D17">
        <f t="shared" ca="1" si="1"/>
        <v>0.21796013794995073</v>
      </c>
      <c r="E17" s="87" t="s">
        <v>44</v>
      </c>
      <c r="F17">
        <f t="shared" ca="1" si="2"/>
        <v>0.8208115859903673</v>
      </c>
      <c r="G17" s="88" t="s">
        <v>176</v>
      </c>
      <c r="H17">
        <f t="shared" ca="1" si="3"/>
        <v>5.0356651755637749E-2</v>
      </c>
      <c r="I17" s="91" t="s">
        <v>28</v>
      </c>
      <c r="J17">
        <f t="shared" ca="1" si="4"/>
        <v>0.5117609432560728</v>
      </c>
      <c r="K17" s="90" t="s">
        <v>166</v>
      </c>
    </row>
    <row r="18" spans="1:11">
      <c r="A18">
        <v>11</v>
      </c>
      <c r="B18">
        <f t="shared" ca="1" si="0"/>
        <v>0.41872039678233564</v>
      </c>
      <c r="C18" s="74" t="s">
        <v>3</v>
      </c>
      <c r="D18">
        <f t="shared" ca="1" si="1"/>
        <v>8.2649976140985792E-2</v>
      </c>
      <c r="E18" s="75" t="s">
        <v>52</v>
      </c>
      <c r="F18">
        <f t="shared" ca="1" si="2"/>
        <v>0.95023083447861811</v>
      </c>
      <c r="G18" s="88" t="s">
        <v>188</v>
      </c>
      <c r="H18">
        <f t="shared" ca="1" si="3"/>
        <v>0.10156249742369639</v>
      </c>
      <c r="I18" s="86" t="s">
        <v>47</v>
      </c>
      <c r="J18">
        <f t="shared" ca="1" si="4"/>
        <v>0.32906345205937204</v>
      </c>
      <c r="K18" s="81" t="s">
        <v>185</v>
      </c>
    </row>
    <row r="19" spans="1:11">
      <c r="A19">
        <v>12</v>
      </c>
      <c r="B19">
        <f t="shared" ca="1" si="0"/>
        <v>0.1242649242549565</v>
      </c>
      <c r="C19" s="74" t="s">
        <v>155</v>
      </c>
      <c r="D19">
        <f t="shared" ca="1" si="1"/>
        <v>0.67572564926764755</v>
      </c>
      <c r="E19" s="75" t="s">
        <v>103</v>
      </c>
      <c r="F19">
        <f t="shared" ca="1" si="2"/>
        <v>0.5731611539322472</v>
      </c>
      <c r="G19" s="88" t="s">
        <v>191</v>
      </c>
      <c r="H19">
        <f t="shared" ca="1" si="3"/>
        <v>0.28904459520718984</v>
      </c>
      <c r="I19" s="92" t="s">
        <v>194</v>
      </c>
      <c r="J19">
        <f t="shared" ca="1" si="4"/>
        <v>0.22717368322679299</v>
      </c>
      <c r="K19" s="78" t="s">
        <v>105</v>
      </c>
    </row>
    <row r="20" spans="1:11" ht="13.5" thickBot="1">
      <c r="A20">
        <v>13</v>
      </c>
      <c r="B20">
        <f t="shared" ca="1" si="0"/>
        <v>0.14912452676102372</v>
      </c>
      <c r="C20" s="74" t="s">
        <v>136</v>
      </c>
      <c r="D20">
        <f t="shared" ca="1" si="1"/>
        <v>0.82691293995217041</v>
      </c>
      <c r="E20" s="83" t="s">
        <v>161</v>
      </c>
      <c r="F20">
        <f t="shared" ca="1" si="2"/>
        <v>0.40679548753721062</v>
      </c>
      <c r="G20" s="97" t="s">
        <v>167</v>
      </c>
      <c r="H20">
        <f t="shared" ca="1" si="3"/>
        <v>4.4586984300207355E-2</v>
      </c>
      <c r="I20" s="92" t="s">
        <v>192</v>
      </c>
      <c r="J20">
        <f t="shared" ca="1" si="4"/>
        <v>0.18989274705998604</v>
      </c>
      <c r="K20" s="78" t="s">
        <v>111</v>
      </c>
    </row>
    <row r="21" spans="1:11">
      <c r="A21">
        <v>14</v>
      </c>
      <c r="B21">
        <f t="shared" ca="1" si="0"/>
        <v>0.79269366690336995</v>
      </c>
      <c r="C21" s="74" t="s">
        <v>138</v>
      </c>
      <c r="D21">
        <f t="shared" ca="1" si="1"/>
        <v>2.9225783109035675E-2</v>
      </c>
      <c r="E21" s="87" t="s">
        <v>187</v>
      </c>
      <c r="F21">
        <f t="shared" ca="1" si="2"/>
        <v>0.96243720191945825</v>
      </c>
      <c r="G21" s="79" t="s">
        <v>98</v>
      </c>
      <c r="H21">
        <f t="shared" ca="1" si="3"/>
        <v>4.1943701510476439E-2</v>
      </c>
      <c r="I21" s="91" t="s">
        <v>177</v>
      </c>
      <c r="J21">
        <f t="shared" ca="1" si="4"/>
        <v>0.70094712074159204</v>
      </c>
      <c r="K21" s="84" t="s">
        <v>143</v>
      </c>
    </row>
    <row r="22" spans="1:11">
      <c r="A22">
        <v>15</v>
      </c>
      <c r="B22">
        <f t="shared" ca="1" si="0"/>
        <v>0.76576833399129729</v>
      </c>
      <c r="C22" s="74" t="s">
        <v>133</v>
      </c>
      <c r="D22">
        <f t="shared" ca="1" si="1"/>
        <v>0.93385591919236166</v>
      </c>
      <c r="E22" s="75" t="s">
        <v>106</v>
      </c>
      <c r="F22">
        <f t="shared" ca="1" si="2"/>
        <v>0.15951741631181737</v>
      </c>
      <c r="G22" s="80" t="s">
        <v>93</v>
      </c>
      <c r="H22">
        <f t="shared" ca="1" si="3"/>
        <v>0.87065550367836719</v>
      </c>
      <c r="I22" s="89" t="s">
        <v>101</v>
      </c>
      <c r="J22">
        <f t="shared" ca="1" si="4"/>
        <v>0.94177970128546762</v>
      </c>
      <c r="K22" s="81" t="s">
        <v>132</v>
      </c>
    </row>
    <row r="23" spans="1:11">
      <c r="A23">
        <v>16</v>
      </c>
      <c r="B23">
        <f t="shared" ca="1" si="0"/>
        <v>0.18109464768488803</v>
      </c>
      <c r="C23" s="74" t="s">
        <v>186</v>
      </c>
      <c r="D23">
        <f t="shared" ca="1" si="1"/>
        <v>0.43418062069479646</v>
      </c>
      <c r="E23" s="75" t="s">
        <v>113</v>
      </c>
      <c r="F23">
        <f t="shared" ca="1" si="2"/>
        <v>0.69925938513259722</v>
      </c>
      <c r="G23" s="80" t="s">
        <v>130</v>
      </c>
      <c r="H23">
        <f t="shared" ca="1" si="3"/>
        <v>0.29704347873905679</v>
      </c>
      <c r="I23" s="89" t="s">
        <v>168</v>
      </c>
      <c r="J23">
        <f t="shared" ca="1" si="4"/>
        <v>0.75585362335560635</v>
      </c>
      <c r="K23" s="84" t="s">
        <v>48</v>
      </c>
    </row>
    <row r="24" spans="1:11">
      <c r="A24">
        <v>17</v>
      </c>
      <c r="B24">
        <f t="shared" ca="1" si="0"/>
        <v>0.12302508980894356</v>
      </c>
      <c r="C24" s="74" t="s">
        <v>141</v>
      </c>
      <c r="D24">
        <f t="shared" ca="1" si="1"/>
        <v>0.12274025316623161</v>
      </c>
      <c r="E24" s="83" t="s">
        <v>39</v>
      </c>
      <c r="F24">
        <f t="shared" ca="1" si="2"/>
        <v>0.97991486019174179</v>
      </c>
      <c r="G24" s="80" t="s">
        <v>2</v>
      </c>
      <c r="H24">
        <f t="shared" ca="1" si="3"/>
        <v>0.6949046273684556</v>
      </c>
      <c r="I24" s="82" t="s">
        <v>127</v>
      </c>
      <c r="J24">
        <f t="shared" ca="1" si="4"/>
        <v>0.37478533003326664</v>
      </c>
      <c r="K24" s="90" t="s">
        <v>173</v>
      </c>
    </row>
    <row r="25" spans="1:11" ht="13.5" thickBot="1">
      <c r="A25">
        <v>18</v>
      </c>
      <c r="B25">
        <f t="shared" ca="1" si="0"/>
        <v>0.49131210321584406</v>
      </c>
      <c r="C25" s="74" t="s">
        <v>89</v>
      </c>
      <c r="D25">
        <f t="shared" ca="1" si="1"/>
        <v>0.4969415028326909</v>
      </c>
      <c r="E25" s="87" t="s">
        <v>175</v>
      </c>
      <c r="F25">
        <f t="shared" ca="1" si="2"/>
        <v>0.96242293895981867</v>
      </c>
      <c r="G25" s="95" t="s">
        <v>124</v>
      </c>
      <c r="H25">
        <f t="shared" ca="1" si="3"/>
        <v>0.34002508038655405</v>
      </c>
      <c r="I25" s="86" t="s">
        <v>158</v>
      </c>
      <c r="J25">
        <f t="shared" ca="1" si="4"/>
        <v>0.5301409946474509</v>
      </c>
      <c r="K25" s="81" t="s">
        <v>38</v>
      </c>
    </row>
    <row r="26" spans="1:11">
      <c r="A26">
        <v>19</v>
      </c>
      <c r="B26">
        <f t="shared" ca="1" si="0"/>
        <v>0.28949093867207187</v>
      </c>
      <c r="C26" s="74" t="s">
        <v>174</v>
      </c>
      <c r="D26">
        <f t="shared" ca="1" si="1"/>
        <v>0.79995329543903715</v>
      </c>
      <c r="E26" s="75" t="s">
        <v>30</v>
      </c>
      <c r="F26">
        <f t="shared" ca="1" si="2"/>
        <v>0.97697580779334503</v>
      </c>
      <c r="G26" s="85" t="s">
        <v>142</v>
      </c>
      <c r="H26">
        <f t="shared" ca="1" si="3"/>
        <v>0.78583866214476927</v>
      </c>
      <c r="I26" s="77" t="s">
        <v>121</v>
      </c>
      <c r="J26">
        <f t="shared" ca="1" si="4"/>
        <v>0.73589509244114915</v>
      </c>
      <c r="K26" s="81" t="s">
        <v>148</v>
      </c>
    </row>
    <row r="27" spans="1:11">
      <c r="A27">
        <v>20</v>
      </c>
      <c r="B27">
        <f t="shared" ca="1" si="0"/>
        <v>0.42000872974764558</v>
      </c>
      <c r="C27" s="74" t="s">
        <v>117</v>
      </c>
      <c r="D27">
        <f t="shared" ca="1" si="1"/>
        <v>0.59891519446542407</v>
      </c>
      <c r="E27" s="75" t="s">
        <v>31</v>
      </c>
      <c r="F27">
        <f t="shared" ca="1" si="2"/>
        <v>0.89217736567693429</v>
      </c>
      <c r="G27" s="88" t="s">
        <v>80</v>
      </c>
      <c r="H27">
        <f t="shared" ca="1" si="3"/>
        <v>0.52468812165051482</v>
      </c>
      <c r="I27" s="77" t="s">
        <v>115</v>
      </c>
      <c r="J27">
        <f t="shared" ca="1" si="4"/>
        <v>0.93546299373104258</v>
      </c>
      <c r="K27" s="78" t="s">
        <v>118</v>
      </c>
    </row>
    <row r="28" spans="1:11">
      <c r="A28">
        <v>21</v>
      </c>
      <c r="B28">
        <f t="shared" ca="1" si="0"/>
        <v>0.26093576666255913</v>
      </c>
      <c r="C28" s="74" t="s">
        <v>183</v>
      </c>
      <c r="D28">
        <f t="shared" ca="1" si="1"/>
        <v>0.21607216125201312</v>
      </c>
      <c r="E28" s="75" t="s">
        <v>95</v>
      </c>
      <c r="F28">
        <f t="shared" ca="1" si="2"/>
        <v>0.90647301866356056</v>
      </c>
      <c r="G28" s="85" t="s">
        <v>162</v>
      </c>
      <c r="H28">
        <f t="shared" ca="1" si="3"/>
        <v>0.14909615535374332</v>
      </c>
      <c r="I28" s="92" t="s">
        <v>184</v>
      </c>
      <c r="J28">
        <f t="shared" ca="1" si="4"/>
        <v>0.58876150285338125</v>
      </c>
      <c r="K28" s="81" t="s">
        <v>128</v>
      </c>
    </row>
    <row r="29" spans="1:11">
      <c r="A29">
        <v>22</v>
      </c>
      <c r="B29">
        <f t="shared" ca="1" si="0"/>
        <v>0.32114140012581771</v>
      </c>
      <c r="C29" s="74" t="s">
        <v>119</v>
      </c>
      <c r="D29">
        <f t="shared" ca="1" si="1"/>
        <v>0.63192356928606364</v>
      </c>
      <c r="E29" s="87" t="s">
        <v>180</v>
      </c>
      <c r="F29">
        <f t="shared" ca="1" si="2"/>
        <v>0.86247478901819941</v>
      </c>
      <c r="G29" s="85" t="s">
        <v>149</v>
      </c>
      <c r="H29">
        <f t="shared" ca="1" si="3"/>
        <v>0.40220623368414943</v>
      </c>
      <c r="I29" s="89" t="s">
        <v>82</v>
      </c>
      <c r="J29">
        <f t="shared" ca="1" si="4"/>
        <v>0.2766379863861852</v>
      </c>
      <c r="K29" s="81" t="s">
        <v>81</v>
      </c>
    </row>
    <row r="30" spans="1:11">
      <c r="A30">
        <v>23</v>
      </c>
      <c r="B30">
        <f t="shared" ca="1" si="0"/>
        <v>0.5053306756027558</v>
      </c>
      <c r="C30" s="74" t="s">
        <v>109</v>
      </c>
      <c r="D30">
        <f t="shared" ca="1" si="1"/>
        <v>0.83169599384650117</v>
      </c>
      <c r="E30" s="83" t="s">
        <v>145</v>
      </c>
      <c r="F30">
        <f t="shared" ca="1" si="2"/>
        <v>0.7184188834083951</v>
      </c>
      <c r="G30" s="79" t="s">
        <v>34</v>
      </c>
      <c r="H30">
        <f t="shared" ca="1" si="3"/>
        <v>0.90606750432249861</v>
      </c>
      <c r="I30" s="82" t="s">
        <v>131</v>
      </c>
      <c r="J30">
        <f t="shared" ca="1" si="4"/>
        <v>0.43725170229662336</v>
      </c>
      <c r="K30" s="81" t="s">
        <v>126</v>
      </c>
    </row>
    <row r="31" spans="1:11">
      <c r="A31">
        <v>24</v>
      </c>
      <c r="B31">
        <f t="shared" ca="1" si="0"/>
        <v>5.0377929478699901E-2</v>
      </c>
      <c r="C31" s="74" t="s">
        <v>40</v>
      </c>
      <c r="D31">
        <f t="shared" ca="1" si="1"/>
        <v>0.55156801550536305</v>
      </c>
      <c r="E31" s="83" t="s">
        <v>27</v>
      </c>
      <c r="F31">
        <f t="shared" ca="1" si="2"/>
        <v>0.25054371067793646</v>
      </c>
      <c r="G31" s="88" t="s">
        <v>165</v>
      </c>
      <c r="H31">
        <f t="shared" ca="1" si="3"/>
        <v>0.87787062244712222</v>
      </c>
      <c r="I31" s="82" t="s">
        <v>54</v>
      </c>
      <c r="J31">
        <f t="shared" ca="1" si="4"/>
        <v>0.67807020094042447</v>
      </c>
      <c r="K31" s="81" t="s">
        <v>159</v>
      </c>
    </row>
    <row r="32" spans="1:11">
      <c r="A32">
        <v>25</v>
      </c>
      <c r="B32">
        <f t="shared" ca="1" si="0"/>
        <v>0.4399349159246031</v>
      </c>
      <c r="C32" s="74" t="s">
        <v>97</v>
      </c>
      <c r="D32">
        <f t="shared" ca="1" si="1"/>
        <v>1.9461161845459429E-2</v>
      </c>
      <c r="E32" s="75" t="s">
        <v>120</v>
      </c>
      <c r="F32">
        <f t="shared" ca="1" si="2"/>
        <v>0.44856404924941651</v>
      </c>
      <c r="G32" s="94" t="s">
        <v>139</v>
      </c>
      <c r="H32">
        <f t="shared" ca="1" si="3"/>
        <v>4.547361998985E-2</v>
      </c>
      <c r="I32" s="77" t="s">
        <v>104</v>
      </c>
      <c r="J32">
        <f t="shared" ca="1" si="4"/>
        <v>3.4501656732263797E-2</v>
      </c>
      <c r="K32" s="90" t="s">
        <v>169</v>
      </c>
    </row>
    <row r="33" spans="1:11">
      <c r="A33">
        <v>26</v>
      </c>
      <c r="B33">
        <f t="shared" ca="1" si="0"/>
        <v>0.26825172016005361</v>
      </c>
      <c r="C33" s="74" t="s">
        <v>179</v>
      </c>
      <c r="D33">
        <f t="shared" ca="1" si="1"/>
        <v>0.1850011054056111</v>
      </c>
      <c r="E33" s="87" t="s">
        <v>32</v>
      </c>
      <c r="F33">
        <f t="shared" ca="1" si="2"/>
        <v>0.58955376881504096</v>
      </c>
      <c r="G33" s="80" t="s">
        <v>50</v>
      </c>
      <c r="H33">
        <f t="shared" ca="1" si="3"/>
        <v>0.79564029970354078</v>
      </c>
      <c r="I33" s="86" t="s">
        <v>153</v>
      </c>
      <c r="J33">
        <f t="shared" ca="1" si="4"/>
        <v>0.72051197724354443</v>
      </c>
      <c r="K33" s="81" t="s">
        <v>53</v>
      </c>
    </row>
    <row r="34" spans="1:11">
      <c r="A34">
        <v>27</v>
      </c>
      <c r="B34">
        <f t="shared" ca="1" si="0"/>
        <v>0.35430015596409081</v>
      </c>
      <c r="C34" s="75" t="s">
        <v>193</v>
      </c>
      <c r="D34">
        <f t="shared" ca="1" si="1"/>
        <v>0.1446554303738532</v>
      </c>
      <c r="E34" s="79" t="s">
        <v>41</v>
      </c>
      <c r="F34">
        <f t="shared" ca="1" si="2"/>
        <v>0.25408090098834624</v>
      </c>
      <c r="G34" s="80" t="s">
        <v>51</v>
      </c>
      <c r="H34">
        <f t="shared" ca="1" si="3"/>
        <v>0.29856228863626977</v>
      </c>
      <c r="I34" s="92" t="s">
        <v>189</v>
      </c>
      <c r="J34">
        <f t="shared" ca="1" si="4"/>
        <v>0.54415932294833791</v>
      </c>
      <c r="K34" s="81" t="s">
        <v>164</v>
      </c>
    </row>
    <row r="35" spans="1:11">
      <c r="A35">
        <v>28</v>
      </c>
      <c r="B35">
        <f t="shared" ca="1" si="0"/>
        <v>0.5094244156739518</v>
      </c>
      <c r="C35" s="74" t="s">
        <v>23</v>
      </c>
      <c r="D35">
        <f t="shared" ca="1" si="1"/>
        <v>0.38462994801713979</v>
      </c>
      <c r="E35" s="87" t="s">
        <v>94</v>
      </c>
      <c r="F35">
        <f t="shared" ca="1" si="2"/>
        <v>0.60757783949834376</v>
      </c>
      <c r="G35" s="85" t="s">
        <v>157</v>
      </c>
      <c r="H35">
        <f t="shared" ca="1" si="3"/>
        <v>0.95934726970507</v>
      </c>
      <c r="I35" s="82" t="s">
        <v>125</v>
      </c>
      <c r="J35">
        <f t="shared" ca="1" si="4"/>
        <v>0.52264444737812621</v>
      </c>
      <c r="K35" s="81" t="s">
        <v>190</v>
      </c>
    </row>
    <row r="36" spans="1:1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>
      <c r="A42" s="3"/>
      <c r="B42" s="3"/>
      <c r="C42" s="3"/>
      <c r="D42" s="3"/>
      <c r="F42" s="3"/>
      <c r="G42" s="3"/>
      <c r="H42" s="3"/>
      <c r="I42" s="3"/>
      <c r="J42" s="3"/>
      <c r="K42" s="3"/>
    </row>
    <row r="43" spans="1:1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>
      <c r="A59" s="3"/>
      <c r="B59" s="3"/>
      <c r="C59" s="3"/>
      <c r="D59" s="96"/>
      <c r="E59" s="3"/>
      <c r="F59" s="96"/>
      <c r="G59" s="96"/>
      <c r="H59" s="96"/>
      <c r="I59" s="3"/>
      <c r="J59" s="96"/>
      <c r="K59" s="3"/>
    </row>
    <row r="60" spans="1:1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</sheetData>
  <phoneticPr fontId="0" type="noConversion"/>
  <pageMargins left="0.75" right="0.75" top="1" bottom="1" header="0.5" footer="0.5"/>
  <pageSetup paperSize="9" scale="79" orientation="portrait" horizontalDpi="0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K27" sqref="K27"/>
    </sheetView>
  </sheetViews>
  <sheetFormatPr defaultColWidth="8.85546875" defaultRowHeight="12.75"/>
  <cols>
    <col min="1" max="1" width="4.42578125" customWidth="1"/>
    <col min="11" max="11" width="14.7109375" bestFit="1" customWidth="1"/>
  </cols>
  <sheetData>
    <row r="1" spans="1:11" ht="18">
      <c r="B1" s="1" t="s">
        <v>57</v>
      </c>
      <c r="C1" s="1"/>
    </row>
    <row r="3" spans="1:11">
      <c r="B3" s="2" t="s">
        <v>4</v>
      </c>
      <c r="C3" s="2"/>
    </row>
    <row r="4" spans="1:11">
      <c r="C4" t="s">
        <v>5</v>
      </c>
      <c r="E4" t="s">
        <v>6</v>
      </c>
      <c r="G4" t="s">
        <v>7</v>
      </c>
      <c r="I4" t="s">
        <v>8</v>
      </c>
      <c r="K4" t="s">
        <v>9</v>
      </c>
    </row>
    <row r="6" spans="1:11">
      <c r="C6" t="s">
        <v>5</v>
      </c>
      <c r="E6" t="s">
        <v>6</v>
      </c>
      <c r="G6" t="s">
        <v>7</v>
      </c>
      <c r="I6" t="s">
        <v>8</v>
      </c>
      <c r="K6" t="s">
        <v>9</v>
      </c>
    </row>
    <row r="8" spans="1:11">
      <c r="A8">
        <v>1</v>
      </c>
      <c r="B8">
        <f t="shared" ref="B8:B18" ca="1" si="0">RAND()</f>
        <v>0.72245628445370924</v>
      </c>
      <c r="C8" s="107" t="s">
        <v>0</v>
      </c>
      <c r="D8">
        <f t="shared" ref="D8:D18" ca="1" si="1">RAND()</f>
        <v>0.84095540682502534</v>
      </c>
      <c r="E8" s="87" t="s">
        <v>204</v>
      </c>
      <c r="F8">
        <f t="shared" ref="F8:F18" ca="1" si="2">RAND()</f>
        <v>0.1906768663644629</v>
      </c>
      <c r="G8" s="105" t="s">
        <v>35</v>
      </c>
      <c r="H8">
        <f t="shared" ref="H8:H18" ca="1" si="3">RAND()</f>
        <v>0.91953098926470389</v>
      </c>
      <c r="I8" s="112" t="s">
        <v>184</v>
      </c>
      <c r="J8">
        <f t="shared" ref="J8:J18" ca="1" si="4">RAND()</f>
        <v>0.90337575830505457</v>
      </c>
      <c r="K8" s="113" t="s">
        <v>81</v>
      </c>
    </row>
    <row r="9" spans="1:11">
      <c r="A9">
        <v>2</v>
      </c>
      <c r="B9">
        <f t="shared" ca="1" si="0"/>
        <v>0.61576611051392049</v>
      </c>
      <c r="C9" s="74" t="s">
        <v>97</v>
      </c>
      <c r="D9">
        <f t="shared" ca="1" si="1"/>
        <v>0.90000520425268071</v>
      </c>
      <c r="E9" s="102" t="s">
        <v>200</v>
      </c>
      <c r="F9">
        <f t="shared" ca="1" si="2"/>
        <v>0.59973588515905707</v>
      </c>
      <c r="G9" s="105" t="s">
        <v>41</v>
      </c>
      <c r="H9">
        <f t="shared" ca="1" si="3"/>
        <v>0.21436888806301102</v>
      </c>
      <c r="I9" s="112" t="s">
        <v>105</v>
      </c>
      <c r="J9">
        <f t="shared" ca="1" si="4"/>
        <v>0.84384319028967081</v>
      </c>
      <c r="K9" s="92" t="s">
        <v>207</v>
      </c>
    </row>
    <row r="10" spans="1:11">
      <c r="A10">
        <v>3</v>
      </c>
      <c r="B10">
        <f t="shared" ca="1" si="0"/>
        <v>0.39717500560757135</v>
      </c>
      <c r="C10" s="74" t="s">
        <v>179</v>
      </c>
      <c r="D10">
        <f t="shared" ca="1" si="1"/>
        <v>0.82072040296950033</v>
      </c>
      <c r="E10" s="75" t="s">
        <v>202</v>
      </c>
      <c r="F10">
        <f t="shared" ca="1" si="2"/>
        <v>8.453911505437528E-2</v>
      </c>
      <c r="G10" s="104" t="s">
        <v>82</v>
      </c>
      <c r="H10">
        <f t="shared" ca="1" si="3"/>
        <v>0.22731958939841501</v>
      </c>
      <c r="I10" s="106" t="s">
        <v>175</v>
      </c>
      <c r="J10">
        <f t="shared" ca="1" si="4"/>
        <v>0.71472866443875915</v>
      </c>
      <c r="K10" s="92" t="s">
        <v>38</v>
      </c>
    </row>
    <row r="11" spans="1:11">
      <c r="A11">
        <v>4</v>
      </c>
      <c r="B11">
        <f t="shared" ca="1" si="0"/>
        <v>0.6299793191112748</v>
      </c>
      <c r="C11" s="74" t="s">
        <v>3</v>
      </c>
      <c r="D11">
        <f t="shared" ca="1" si="1"/>
        <v>0.66758446363210222</v>
      </c>
      <c r="E11" s="75" t="s">
        <v>27</v>
      </c>
      <c r="F11">
        <f t="shared" ca="1" si="2"/>
        <v>0.13660336791554339</v>
      </c>
      <c r="G11" s="103" t="s">
        <v>31</v>
      </c>
      <c r="H11">
        <f t="shared" ca="1" si="3"/>
        <v>0.27012414105635063</v>
      </c>
      <c r="I11" s="109" t="s">
        <v>146</v>
      </c>
      <c r="J11">
        <f t="shared" ca="1" si="4"/>
        <v>0.25901592594053291</v>
      </c>
      <c r="K11" s="92" t="s">
        <v>166</v>
      </c>
    </row>
    <row r="12" spans="1:11">
      <c r="A12">
        <v>5</v>
      </c>
      <c r="B12">
        <f t="shared" ca="1" si="0"/>
        <v>0.16043232888523296</v>
      </c>
      <c r="C12" s="74" t="s">
        <v>109</v>
      </c>
      <c r="D12">
        <f t="shared" ca="1" si="1"/>
        <v>0.87590333939607667</v>
      </c>
      <c r="E12" s="102" t="s">
        <v>2</v>
      </c>
      <c r="F12">
        <f t="shared" ca="1" si="2"/>
        <v>4.9606122285959842E-2</v>
      </c>
      <c r="G12" s="103" t="s">
        <v>106</v>
      </c>
      <c r="H12">
        <f t="shared" ca="1" si="3"/>
        <v>0.39101811352897897</v>
      </c>
      <c r="I12" s="106" t="s">
        <v>44</v>
      </c>
      <c r="J12">
        <f t="shared" ca="1" si="4"/>
        <v>0.1698929462335006</v>
      </c>
      <c r="K12" s="92" t="s">
        <v>169</v>
      </c>
    </row>
    <row r="13" spans="1:11">
      <c r="A13">
        <v>6</v>
      </c>
      <c r="B13">
        <f t="shared" ca="1" si="0"/>
        <v>0.6809023326250907</v>
      </c>
      <c r="C13" s="74" t="s">
        <v>197</v>
      </c>
      <c r="D13">
        <f t="shared" ca="1" si="1"/>
        <v>0.4905378839435226</v>
      </c>
      <c r="E13" s="75" t="s">
        <v>37</v>
      </c>
      <c r="F13">
        <f t="shared" ca="1" si="2"/>
        <v>0.68504735000450001</v>
      </c>
      <c r="G13" s="104" t="s">
        <v>101</v>
      </c>
      <c r="H13">
        <f t="shared" ca="1" si="3"/>
        <v>0.4559808285729956</v>
      </c>
      <c r="I13" s="109" t="s">
        <v>162</v>
      </c>
      <c r="J13">
        <f t="shared" ca="1" si="4"/>
        <v>1.208303506843178E-2</v>
      </c>
      <c r="K13" s="92" t="s">
        <v>208</v>
      </c>
    </row>
    <row r="14" spans="1:11">
      <c r="A14">
        <v>7</v>
      </c>
      <c r="B14">
        <f t="shared" ca="1" si="0"/>
        <v>0.52491437615869296</v>
      </c>
      <c r="C14" s="102" t="s">
        <v>93</v>
      </c>
      <c r="D14">
        <f t="shared" ca="1" si="1"/>
        <v>3.2763459853821786E-2</v>
      </c>
      <c r="E14" s="75" t="s">
        <v>161</v>
      </c>
      <c r="F14">
        <f t="shared" ca="1" si="2"/>
        <v>0.62212652991746453</v>
      </c>
      <c r="G14" s="79" t="s">
        <v>83</v>
      </c>
      <c r="H14">
        <f t="shared" ca="1" si="3"/>
        <v>0.16104537377547157</v>
      </c>
      <c r="I14" s="112" t="s">
        <v>111</v>
      </c>
      <c r="J14">
        <f t="shared" ca="1" si="4"/>
        <v>0.54268033095004187</v>
      </c>
      <c r="K14" s="113" t="s">
        <v>24</v>
      </c>
    </row>
    <row r="15" spans="1:11">
      <c r="A15">
        <v>8</v>
      </c>
      <c r="B15">
        <f t="shared" ca="1" si="0"/>
        <v>0.63315471841604154</v>
      </c>
      <c r="C15" s="74" t="s">
        <v>99</v>
      </c>
      <c r="D15">
        <f t="shared" ca="1" si="1"/>
        <v>0.358915531634735</v>
      </c>
      <c r="E15" s="75" t="s">
        <v>201</v>
      </c>
      <c r="F15">
        <f t="shared" ca="1" si="2"/>
        <v>0.59213065615538363</v>
      </c>
      <c r="G15" s="87" t="s">
        <v>140</v>
      </c>
      <c r="H15">
        <f t="shared" ca="1" si="3"/>
        <v>7.0849709411584527E-2</v>
      </c>
      <c r="I15" s="77" t="s">
        <v>167</v>
      </c>
      <c r="J15">
        <f t="shared" ca="1" si="4"/>
        <v>0.17455850268829742</v>
      </c>
      <c r="K15" s="90" t="s">
        <v>147</v>
      </c>
    </row>
    <row r="16" spans="1:11">
      <c r="A16">
        <v>9</v>
      </c>
      <c r="B16">
        <f t="shared" ca="1" si="0"/>
        <v>0.26401773145483443</v>
      </c>
      <c r="C16" s="74" t="s">
        <v>198</v>
      </c>
      <c r="D16">
        <f t="shared" ca="1" si="1"/>
        <v>0.34324802805236931</v>
      </c>
      <c r="E16" s="102" t="s">
        <v>33</v>
      </c>
      <c r="F16">
        <f t="shared" ca="1" si="2"/>
        <v>9.202006691673148E-2</v>
      </c>
      <c r="G16" s="103" t="s">
        <v>134</v>
      </c>
      <c r="H16">
        <f t="shared" ca="1" si="3"/>
        <v>0.67939016342392033</v>
      </c>
      <c r="I16" s="111" t="s">
        <v>165</v>
      </c>
      <c r="J16">
        <f t="shared" ca="1" si="4"/>
        <v>0.14892637307578038</v>
      </c>
      <c r="K16" t="s">
        <v>209</v>
      </c>
    </row>
    <row r="17" spans="1:11">
      <c r="A17">
        <v>10</v>
      </c>
      <c r="B17">
        <f t="shared" ca="1" si="0"/>
        <v>0.16462892662412321</v>
      </c>
      <c r="C17" s="74" t="s">
        <v>199</v>
      </c>
      <c r="D17">
        <f t="shared" ca="1" si="1"/>
        <v>0.24650337943319123</v>
      </c>
      <c r="E17" s="87" t="s">
        <v>203</v>
      </c>
      <c r="F17">
        <f t="shared" ca="1" si="2"/>
        <v>0.83231041385555571</v>
      </c>
      <c r="G17" s="104" t="s">
        <v>36</v>
      </c>
      <c r="H17">
        <f t="shared" ca="1" si="3"/>
        <v>0.34333905406080345</v>
      </c>
      <c r="I17" s="110" t="s">
        <v>205</v>
      </c>
      <c r="J17">
        <f t="shared" ca="1" si="4"/>
        <v>0.95448124188010364</v>
      </c>
      <c r="K17" s="92" t="s">
        <v>206</v>
      </c>
    </row>
    <row r="18" spans="1:11">
      <c r="A18">
        <v>11</v>
      </c>
      <c r="B18">
        <f t="shared" ca="1" si="0"/>
        <v>0.46307337909527946</v>
      </c>
      <c r="C18" s="74" t="s">
        <v>183</v>
      </c>
      <c r="D18">
        <f t="shared" ca="1" si="1"/>
        <v>0.25174622206143482</v>
      </c>
      <c r="E18" s="87" t="s">
        <v>54</v>
      </c>
      <c r="F18">
        <f t="shared" ca="1" si="2"/>
        <v>0.74961392650051373</v>
      </c>
      <c r="G18" s="105" t="s">
        <v>34</v>
      </c>
      <c r="H18">
        <f t="shared" ca="1" si="3"/>
        <v>0.76821326237048204</v>
      </c>
      <c r="I18" s="110" t="s">
        <v>126</v>
      </c>
      <c r="J18">
        <f t="shared" ca="1" si="4"/>
        <v>0.4402972488682988</v>
      </c>
      <c r="K18" s="81" t="s">
        <v>209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workbookViewId="0">
      <selection activeCell="B26" sqref="B26"/>
    </sheetView>
  </sheetViews>
  <sheetFormatPr defaultColWidth="8.85546875" defaultRowHeight="12.75"/>
  <cols>
    <col min="1" max="1" width="3" customWidth="1"/>
    <col min="2" max="2" width="12" customWidth="1"/>
    <col min="3" max="3" width="16.28515625" customWidth="1"/>
    <col min="4" max="4" width="12" bestFit="1" customWidth="1"/>
    <col min="5" max="5" width="21.85546875" customWidth="1"/>
    <col min="6" max="6" width="12" bestFit="1" customWidth="1"/>
    <col min="7" max="7" width="21.140625" customWidth="1"/>
    <col min="8" max="8" width="11" bestFit="1" customWidth="1"/>
    <col min="9" max="9" width="21.28515625" customWidth="1"/>
    <col min="10" max="10" width="12" bestFit="1" customWidth="1"/>
    <col min="11" max="11" width="17.42578125" customWidth="1"/>
  </cols>
  <sheetData>
    <row r="1" spans="1:11" ht="18">
      <c r="B1" s="1" t="s">
        <v>88</v>
      </c>
      <c r="C1" s="1"/>
    </row>
    <row r="3" spans="1:11">
      <c r="B3" s="2" t="s">
        <v>4</v>
      </c>
      <c r="C3" s="2"/>
    </row>
    <row r="4" spans="1:11">
      <c r="C4" t="s">
        <v>5</v>
      </c>
      <c r="E4" t="s">
        <v>6</v>
      </c>
      <c r="G4" t="s">
        <v>7</v>
      </c>
      <c r="I4" t="s">
        <v>8</v>
      </c>
      <c r="K4" t="s">
        <v>9</v>
      </c>
    </row>
    <row r="6" spans="1:11">
      <c r="C6" t="s">
        <v>5</v>
      </c>
      <c r="E6" t="s">
        <v>6</v>
      </c>
      <c r="G6" t="s">
        <v>7</v>
      </c>
      <c r="I6" t="s">
        <v>8</v>
      </c>
      <c r="K6" t="s">
        <v>9</v>
      </c>
    </row>
    <row r="8" spans="1:11">
      <c r="A8">
        <v>1</v>
      </c>
      <c r="B8">
        <f t="shared" ref="B8:B27" ca="1" si="0">RAND()</f>
        <v>0.63576381491793654</v>
      </c>
      <c r="C8" s="114" t="s">
        <v>179</v>
      </c>
      <c r="D8">
        <f t="shared" ref="D8:D27" ca="1" si="1">RAND()</f>
        <v>0.11249286185633434</v>
      </c>
      <c r="E8" s="115" t="s">
        <v>156</v>
      </c>
      <c r="F8">
        <f t="shared" ref="F8:F27" ca="1" si="2">RAND()</f>
        <v>0.27339406395878729</v>
      </c>
      <c r="G8" s="115" t="s">
        <v>214</v>
      </c>
      <c r="H8">
        <f t="shared" ref="H8:H27" ca="1" si="3">RAND()</f>
        <v>7.1832207810067494E-2</v>
      </c>
      <c r="I8" s="115" t="s">
        <v>25</v>
      </c>
      <c r="J8">
        <f t="shared" ref="J8:J27" ca="1" si="4">RAND()</f>
        <v>0.1960903197176167</v>
      </c>
      <c r="K8" s="115" t="s">
        <v>54</v>
      </c>
    </row>
    <row r="9" spans="1:11">
      <c r="A9">
        <v>2</v>
      </c>
      <c r="B9">
        <f t="shared" ca="1" si="0"/>
        <v>0.89546807483936974</v>
      </c>
      <c r="C9" s="114" t="s">
        <v>117</v>
      </c>
      <c r="D9">
        <f t="shared" ca="1" si="1"/>
        <v>0.59324013994480329</v>
      </c>
      <c r="E9" s="114" t="s">
        <v>113</v>
      </c>
      <c r="F9">
        <f t="shared" ca="1" si="2"/>
        <v>0.75406640875935338</v>
      </c>
      <c r="G9" s="114" t="s">
        <v>149</v>
      </c>
      <c r="H9">
        <f t="shared" ca="1" si="3"/>
        <v>0.1764208079340075</v>
      </c>
      <c r="I9" s="114" t="s">
        <v>116</v>
      </c>
      <c r="J9">
        <f t="shared" ca="1" si="4"/>
        <v>0.57288851696219156</v>
      </c>
      <c r="K9" s="115" t="s">
        <v>81</v>
      </c>
    </row>
    <row r="10" spans="1:11">
      <c r="A10">
        <v>3</v>
      </c>
      <c r="B10">
        <f t="shared" ca="1" si="0"/>
        <v>0.34791574334316611</v>
      </c>
      <c r="C10" s="114" t="s">
        <v>211</v>
      </c>
      <c r="D10">
        <f t="shared" ca="1" si="1"/>
        <v>0.66606737531260762</v>
      </c>
      <c r="E10" s="114" t="s">
        <v>51</v>
      </c>
      <c r="F10">
        <f t="shared" ca="1" si="2"/>
        <v>0.77584971542455694</v>
      </c>
      <c r="G10" s="114" t="s">
        <v>101</v>
      </c>
      <c r="H10">
        <f t="shared" ca="1" si="3"/>
        <v>7.5940427753571349E-2</v>
      </c>
      <c r="I10" s="115" t="s">
        <v>191</v>
      </c>
      <c r="J10">
        <f t="shared" ca="1" si="4"/>
        <v>0.99134023923634884</v>
      </c>
      <c r="K10" s="114" t="s">
        <v>184</v>
      </c>
    </row>
    <row r="11" spans="1:11">
      <c r="A11">
        <v>4</v>
      </c>
      <c r="B11">
        <f t="shared" ca="1" si="0"/>
        <v>0.29693060284522854</v>
      </c>
      <c r="C11" s="114" t="s">
        <v>97</v>
      </c>
      <c r="D11">
        <f t="shared" ca="1" si="1"/>
        <v>0.39141662713037206</v>
      </c>
      <c r="E11" s="114" t="s">
        <v>134</v>
      </c>
      <c r="F11">
        <f t="shared" ca="1" si="2"/>
        <v>0.87925028635298896</v>
      </c>
      <c r="G11" s="115" t="s">
        <v>39</v>
      </c>
      <c r="H11">
        <f t="shared" ca="1" si="3"/>
        <v>0.33402293018740381</v>
      </c>
      <c r="I11" s="114" t="s">
        <v>32</v>
      </c>
      <c r="J11">
        <f t="shared" ca="1" si="4"/>
        <v>0.16611549267801862</v>
      </c>
      <c r="K11" s="115" t="s">
        <v>182</v>
      </c>
    </row>
    <row r="12" spans="1:11">
      <c r="A12">
        <v>5</v>
      </c>
      <c r="B12">
        <f t="shared" ca="1" si="0"/>
        <v>0.86373375837367239</v>
      </c>
      <c r="C12" s="114" t="s">
        <v>96</v>
      </c>
      <c r="D12">
        <f t="shared" ca="1" si="1"/>
        <v>0.70215162441596402</v>
      </c>
      <c r="E12" s="114" t="s">
        <v>200</v>
      </c>
      <c r="F12">
        <f t="shared" ca="1" si="2"/>
        <v>0.86099368204773286</v>
      </c>
      <c r="G12" s="114" t="s">
        <v>215</v>
      </c>
      <c r="H12">
        <f t="shared" ca="1" si="3"/>
        <v>0.67371875752381083</v>
      </c>
      <c r="I12" s="114" t="s">
        <v>175</v>
      </c>
      <c r="J12">
        <f t="shared" ca="1" si="4"/>
        <v>0.9061926126253903</v>
      </c>
      <c r="K12" s="115" t="s">
        <v>204</v>
      </c>
    </row>
    <row r="13" spans="1:11">
      <c r="A13">
        <v>6</v>
      </c>
      <c r="B13">
        <f t="shared" ca="1" si="0"/>
        <v>0.63695677123695327</v>
      </c>
      <c r="C13" s="114" t="s">
        <v>160</v>
      </c>
      <c r="D13">
        <f t="shared" ca="1" si="1"/>
        <v>0.81510311489322085</v>
      </c>
      <c r="E13" s="115" t="s">
        <v>145</v>
      </c>
      <c r="F13">
        <f t="shared" ca="1" si="2"/>
        <v>0.7317357967285858</v>
      </c>
      <c r="G13" s="114" t="s">
        <v>146</v>
      </c>
      <c r="H13">
        <f t="shared" ca="1" si="3"/>
        <v>0.89421285939681283</v>
      </c>
      <c r="I13" s="114" t="s">
        <v>44</v>
      </c>
      <c r="J13">
        <f t="shared" ca="1" si="4"/>
        <v>0.76011164179828961</v>
      </c>
      <c r="K13" s="115" t="s">
        <v>217</v>
      </c>
    </row>
    <row r="14" spans="1:11">
      <c r="A14">
        <v>7</v>
      </c>
      <c r="B14">
        <f t="shared" ca="1" si="0"/>
        <v>0.14846480154661301</v>
      </c>
      <c r="C14" s="114" t="s">
        <v>99</v>
      </c>
      <c r="D14">
        <f t="shared" ca="1" si="1"/>
        <v>0.2403821685156704</v>
      </c>
      <c r="E14" s="114" t="s">
        <v>33</v>
      </c>
      <c r="F14">
        <f t="shared" ca="1" si="2"/>
        <v>0.63716503765534527</v>
      </c>
      <c r="G14" s="114" t="s">
        <v>162</v>
      </c>
      <c r="H14">
        <f t="shared" ca="1" si="3"/>
        <v>0.34174131313860023</v>
      </c>
      <c r="I14" s="115" t="s">
        <v>115</v>
      </c>
      <c r="J14">
        <f t="shared" ca="1" si="4"/>
        <v>0.11369340586137788</v>
      </c>
      <c r="K14" s="115" t="s">
        <v>125</v>
      </c>
    </row>
    <row r="15" spans="1:11">
      <c r="A15">
        <v>8</v>
      </c>
      <c r="B15">
        <f t="shared" ca="1" si="0"/>
        <v>0.93729767782969686</v>
      </c>
      <c r="C15" s="114" t="s">
        <v>3</v>
      </c>
      <c r="D15">
        <f t="shared" ca="1" si="1"/>
        <v>0.34831329013588608</v>
      </c>
      <c r="E15" s="114" t="s">
        <v>1</v>
      </c>
      <c r="F15">
        <f t="shared" ca="1" si="2"/>
        <v>0.80171502246390958</v>
      </c>
      <c r="G15" s="114" t="s">
        <v>36</v>
      </c>
      <c r="H15">
        <f t="shared" ca="1" si="3"/>
        <v>0.94838026949325749</v>
      </c>
      <c r="I15" s="115" t="s">
        <v>126</v>
      </c>
      <c r="J15">
        <f t="shared" ca="1" si="4"/>
        <v>0.91913873930415013</v>
      </c>
      <c r="K15" s="115" t="s">
        <v>154</v>
      </c>
    </row>
    <row r="16" spans="1:11">
      <c r="A16">
        <v>9</v>
      </c>
      <c r="B16">
        <f t="shared" ca="1" si="0"/>
        <v>0.47411755062004923</v>
      </c>
      <c r="C16" s="114" t="s">
        <v>40</v>
      </c>
      <c r="D16">
        <f t="shared" ca="1" si="1"/>
        <v>0.51553817951670156</v>
      </c>
      <c r="E16" s="114" t="s">
        <v>93</v>
      </c>
      <c r="F16">
        <f t="shared" ca="1" si="2"/>
        <v>0.65666171843896048</v>
      </c>
      <c r="G16" s="114" t="s">
        <v>168</v>
      </c>
      <c r="H16">
        <f t="shared" ca="1" si="3"/>
        <v>0.5391433530713492</v>
      </c>
      <c r="I16" s="115" t="s">
        <v>153</v>
      </c>
      <c r="J16">
        <f t="shared" ca="1" si="4"/>
        <v>0.17048884453736624</v>
      </c>
      <c r="K16" s="115" t="s">
        <v>218</v>
      </c>
    </row>
    <row r="17" spans="1:11">
      <c r="A17">
        <v>10</v>
      </c>
      <c r="B17">
        <f t="shared" ca="1" si="0"/>
        <v>0.15152034168675232</v>
      </c>
      <c r="C17" s="114" t="s">
        <v>123</v>
      </c>
      <c r="D17">
        <f t="shared" ca="1" si="1"/>
        <v>0.68842636694169101</v>
      </c>
      <c r="E17" s="115" t="s">
        <v>161</v>
      </c>
      <c r="F17">
        <f t="shared" ca="1" si="2"/>
        <v>0.69226546415618184</v>
      </c>
      <c r="G17" s="114" t="s">
        <v>139</v>
      </c>
      <c r="H17">
        <f t="shared" ca="1" si="3"/>
        <v>0.37601322602986187</v>
      </c>
      <c r="I17" s="115" t="s">
        <v>24</v>
      </c>
      <c r="J17">
        <f t="shared" ca="1" si="4"/>
        <v>0.38017982868132072</v>
      </c>
      <c r="K17" s="114" t="s">
        <v>105</v>
      </c>
    </row>
    <row r="18" spans="1:11">
      <c r="A18">
        <v>11</v>
      </c>
      <c r="B18">
        <f t="shared" ca="1" si="0"/>
        <v>9.9677538422782819E-2</v>
      </c>
      <c r="C18" s="114" t="s">
        <v>119</v>
      </c>
      <c r="D18">
        <f t="shared" ca="1" si="1"/>
        <v>0.76760794192137372</v>
      </c>
      <c r="E18" s="114" t="s">
        <v>52</v>
      </c>
      <c r="F18">
        <f t="shared" ca="1" si="2"/>
        <v>0.75447040655938347</v>
      </c>
      <c r="G18" s="123" t="s">
        <v>34</v>
      </c>
      <c r="H18">
        <f t="shared" ca="1" si="3"/>
        <v>4.4115804643061196E-3</v>
      </c>
      <c r="I18" s="115" t="s">
        <v>90</v>
      </c>
      <c r="J18">
        <f t="shared" ca="1" si="4"/>
        <v>0.3683992763671311</v>
      </c>
      <c r="K18" s="115" t="s">
        <v>38</v>
      </c>
    </row>
    <row r="19" spans="1:11">
      <c r="A19">
        <v>12</v>
      </c>
      <c r="B19">
        <f t="shared" ca="1" si="0"/>
        <v>0.79060642211951526</v>
      </c>
      <c r="C19" s="114" t="s">
        <v>151</v>
      </c>
      <c r="D19">
        <f t="shared" ca="1" si="1"/>
        <v>3.8932491465674568E-2</v>
      </c>
      <c r="E19" s="114" t="s">
        <v>30</v>
      </c>
      <c r="F19">
        <f t="shared" ca="1" si="2"/>
        <v>7.3791678429135699E-2</v>
      </c>
      <c r="G19" s="123" t="s">
        <v>41</v>
      </c>
      <c r="H19">
        <f t="shared" ca="1" si="3"/>
        <v>0.46544800895305638</v>
      </c>
      <c r="I19" s="115" t="s">
        <v>104</v>
      </c>
      <c r="J19">
        <f t="shared" ca="1" si="4"/>
        <v>0.20227696542909301</v>
      </c>
      <c r="K19" s="115" t="s">
        <v>169</v>
      </c>
    </row>
    <row r="20" spans="1:11">
      <c r="A20">
        <v>13</v>
      </c>
      <c r="B20">
        <f t="shared" ca="1" si="0"/>
        <v>0.38756412517828132</v>
      </c>
      <c r="C20" s="114" t="s">
        <v>89</v>
      </c>
      <c r="D20">
        <f t="shared" ca="1" si="1"/>
        <v>0.13530145138148963</v>
      </c>
      <c r="E20" s="114" t="s">
        <v>83</v>
      </c>
      <c r="F20">
        <f t="shared" ca="1" si="2"/>
        <v>0.5295858796641939</v>
      </c>
      <c r="G20" s="123" t="s">
        <v>98</v>
      </c>
      <c r="H20">
        <f t="shared" ca="1" si="3"/>
        <v>0.20596585525045263</v>
      </c>
      <c r="I20" s="115" t="s">
        <v>132</v>
      </c>
      <c r="J20">
        <f t="shared" ca="1" si="4"/>
        <v>0.76145475655606121</v>
      </c>
      <c r="K20" s="114" t="s">
        <v>108</v>
      </c>
    </row>
    <row r="21" spans="1:11">
      <c r="A21">
        <v>14</v>
      </c>
      <c r="B21">
        <f t="shared" ca="1" si="0"/>
        <v>0.89050936008506643</v>
      </c>
      <c r="C21" s="114" t="s">
        <v>130</v>
      </c>
      <c r="D21">
        <f t="shared" ca="1" si="1"/>
        <v>0.71292458425307181</v>
      </c>
      <c r="E21" s="114" t="s">
        <v>106</v>
      </c>
      <c r="F21">
        <f t="shared" ca="1" si="2"/>
        <v>0.10020603784084536</v>
      </c>
      <c r="G21" s="115" t="s">
        <v>27</v>
      </c>
      <c r="H21">
        <f t="shared" ca="1" si="3"/>
        <v>0.70167627966809043</v>
      </c>
      <c r="I21" s="115" t="s">
        <v>167</v>
      </c>
      <c r="J21">
        <f t="shared" ca="1" si="4"/>
        <v>0.20490834853461593</v>
      </c>
      <c r="K21" s="115" t="s">
        <v>26</v>
      </c>
    </row>
    <row r="22" spans="1:11">
      <c r="A22">
        <v>15</v>
      </c>
      <c r="B22">
        <f t="shared" ca="1" si="0"/>
        <v>0.25547608975956559</v>
      </c>
      <c r="C22" s="114" t="s">
        <v>198</v>
      </c>
      <c r="D22">
        <f t="shared" ca="1" si="1"/>
        <v>0.4473821084020182</v>
      </c>
      <c r="E22" s="114" t="s">
        <v>0</v>
      </c>
      <c r="F22">
        <f t="shared" ca="1" si="2"/>
        <v>0.8620039427243622</v>
      </c>
      <c r="G22" s="123" t="s">
        <v>209</v>
      </c>
      <c r="H22">
        <f t="shared" ca="1" si="3"/>
        <v>0.12531780429099193</v>
      </c>
      <c r="I22" s="115" t="s">
        <v>158</v>
      </c>
      <c r="J22">
        <f t="shared" ca="1" si="4"/>
        <v>0.96784719324798574</v>
      </c>
      <c r="K22" s="115" t="s">
        <v>150</v>
      </c>
    </row>
    <row r="23" spans="1:11">
      <c r="A23">
        <v>16</v>
      </c>
      <c r="B23">
        <f t="shared" ca="1" si="0"/>
        <v>0.7766104815786925</v>
      </c>
      <c r="C23" s="114" t="s">
        <v>2</v>
      </c>
      <c r="D23">
        <f t="shared" ca="1" si="1"/>
        <v>0.10160152259024735</v>
      </c>
      <c r="E23" s="114" t="s">
        <v>31</v>
      </c>
      <c r="F23">
        <f t="shared" ca="1" si="2"/>
        <v>0.61054624457736306</v>
      </c>
      <c r="G23" s="115" t="s">
        <v>37</v>
      </c>
      <c r="H23">
        <f t="shared" ca="1" si="3"/>
        <v>0.57967155116723124</v>
      </c>
      <c r="I23" s="115" t="s">
        <v>181</v>
      </c>
      <c r="J23">
        <f t="shared" ca="1" si="4"/>
        <v>0.96825573421209654</v>
      </c>
      <c r="K23" s="115" t="s">
        <v>140</v>
      </c>
    </row>
    <row r="24" spans="1:11">
      <c r="A24">
        <v>17</v>
      </c>
      <c r="B24">
        <f t="shared" ca="1" si="0"/>
        <v>0.11517075465600524</v>
      </c>
      <c r="C24" s="114" t="s">
        <v>197</v>
      </c>
      <c r="D24">
        <f t="shared" ca="1" si="1"/>
        <v>0.68472993309983021</v>
      </c>
      <c r="E24" s="114" t="s">
        <v>213</v>
      </c>
      <c r="F24">
        <f t="shared" ca="1" si="2"/>
        <v>0.51200091165949946</v>
      </c>
      <c r="G24" s="114" t="s">
        <v>100</v>
      </c>
      <c r="H24">
        <f t="shared" ca="1" si="3"/>
        <v>0.58188860146011923</v>
      </c>
      <c r="I24" s="115" t="s">
        <v>91</v>
      </c>
      <c r="J24">
        <f t="shared" ca="1" si="4"/>
        <v>0.81671002469115273</v>
      </c>
      <c r="K24" s="115" t="s">
        <v>166</v>
      </c>
    </row>
    <row r="25" spans="1:11">
      <c r="A25">
        <v>18</v>
      </c>
      <c r="B25">
        <f t="shared" ca="1" si="0"/>
        <v>0.69430620364964923</v>
      </c>
      <c r="C25" s="114" t="s">
        <v>212</v>
      </c>
      <c r="D25">
        <f t="shared" ca="1" si="1"/>
        <v>0.78354384009773614</v>
      </c>
      <c r="E25" s="114" t="s">
        <v>49</v>
      </c>
      <c r="F25">
        <f t="shared" ca="1" si="2"/>
        <v>0.15293556998139435</v>
      </c>
      <c r="G25" s="123" t="s">
        <v>42</v>
      </c>
      <c r="H25">
        <f t="shared" ca="1" si="3"/>
        <v>0.5886957615519417</v>
      </c>
      <c r="I25" s="114" t="s">
        <v>171</v>
      </c>
      <c r="J25">
        <f t="shared" ca="1" si="4"/>
        <v>8.1957368790892104E-2</v>
      </c>
      <c r="K25" s="114" t="s">
        <v>192</v>
      </c>
    </row>
    <row r="26" spans="1:11">
      <c r="A26">
        <v>19</v>
      </c>
      <c r="B26">
        <f t="shared" ca="1" si="0"/>
        <v>0.19131080403793099</v>
      </c>
      <c r="C26" s="114" t="s">
        <v>183</v>
      </c>
      <c r="D26">
        <f t="shared" ca="1" si="1"/>
        <v>0.8841864951694216</v>
      </c>
      <c r="E26" s="114" t="s">
        <v>92</v>
      </c>
      <c r="F26">
        <f t="shared" ca="1" si="2"/>
        <v>0.23337642148473758</v>
      </c>
      <c r="G26" s="114" t="s">
        <v>82</v>
      </c>
      <c r="H26">
        <f t="shared" ca="1" si="3"/>
        <v>0.70961152774227187</v>
      </c>
      <c r="I26" s="115" t="s">
        <v>165</v>
      </c>
      <c r="J26">
        <f t="shared" ca="1" si="4"/>
        <v>0.49466306665131587</v>
      </c>
      <c r="K26" s="115" t="s">
        <v>207</v>
      </c>
    </row>
    <row r="27" spans="1:11">
      <c r="A27">
        <v>20</v>
      </c>
      <c r="B27">
        <f t="shared" ca="1" si="0"/>
        <v>0.68473469227221195</v>
      </c>
      <c r="C27" s="114" t="s">
        <v>109</v>
      </c>
      <c r="D27">
        <f t="shared" ca="1" si="1"/>
        <v>0.38057049272957233</v>
      </c>
      <c r="E27" s="115" t="s">
        <v>201</v>
      </c>
      <c r="F27">
        <f t="shared" ca="1" si="2"/>
        <v>0.31116195437193661</v>
      </c>
      <c r="G27" s="123" t="s">
        <v>35</v>
      </c>
      <c r="H27">
        <f t="shared" ca="1" si="3"/>
        <v>0.17475371923976835</v>
      </c>
      <c r="I27" s="114" t="s">
        <v>111</v>
      </c>
      <c r="J27">
        <f t="shared" ca="1" si="4"/>
        <v>1.1020426560586216E-3</v>
      </c>
      <c r="K27" s="115" t="s">
        <v>216</v>
      </c>
    </row>
    <row r="28" spans="1:11">
      <c r="C28" s="5"/>
      <c r="E28" s="3"/>
      <c r="G28" s="3"/>
      <c r="I28" s="3"/>
      <c r="K28" s="3"/>
    </row>
    <row r="29" spans="1:11">
      <c r="C29" s="5"/>
      <c r="E29" s="3"/>
      <c r="G29" s="3"/>
      <c r="I29" s="3"/>
      <c r="K29" s="5"/>
    </row>
    <row r="30" spans="1:11">
      <c r="C30" s="5"/>
      <c r="E30" s="3"/>
      <c r="G30" s="3"/>
      <c r="I30" s="3"/>
      <c r="K30" s="5"/>
    </row>
    <row r="31" spans="1:11">
      <c r="E31" s="5"/>
      <c r="G31" s="3"/>
      <c r="I31" s="3"/>
      <c r="K31" s="3"/>
    </row>
    <row r="32" spans="1:11">
      <c r="C32" s="5"/>
      <c r="E32" s="3"/>
      <c r="G32" s="3"/>
      <c r="I32" s="3"/>
      <c r="K32" s="5"/>
    </row>
    <row r="33" spans="3:11">
      <c r="C33" s="3"/>
      <c r="E33" s="5"/>
      <c r="G33" s="3"/>
      <c r="I33" s="3"/>
      <c r="K33" s="5"/>
    </row>
    <row r="34" spans="3:11">
      <c r="C34" s="5"/>
      <c r="E34" s="3"/>
      <c r="G34" s="3"/>
      <c r="I34" s="3"/>
      <c r="K34" s="5"/>
    </row>
    <row r="35" spans="3:11">
      <c r="C35" s="5"/>
      <c r="G35" s="3"/>
      <c r="I35" s="3"/>
      <c r="K35" s="5"/>
    </row>
    <row r="36" spans="3:11">
      <c r="C36" s="5"/>
      <c r="E36" s="3"/>
      <c r="G36" s="3"/>
      <c r="K36" s="5"/>
    </row>
    <row r="37" spans="3:11">
      <c r="C37" s="5"/>
      <c r="E37" s="3"/>
      <c r="G37" s="3"/>
      <c r="I37" s="3"/>
      <c r="K37" s="5"/>
    </row>
    <row r="38" spans="3:11">
      <c r="C38" s="3"/>
      <c r="E38" s="3"/>
      <c r="G38" s="3"/>
      <c r="I38" s="3"/>
      <c r="K38" s="3"/>
    </row>
    <row r="39" spans="3:11">
      <c r="C39" s="5"/>
      <c r="E39" s="3"/>
      <c r="G39" s="3"/>
      <c r="I39" s="3"/>
      <c r="K39" s="5"/>
    </row>
    <row r="40" spans="3:11">
      <c r="C40" s="3"/>
      <c r="E40" s="3"/>
      <c r="G40" s="3"/>
      <c r="I40" s="3"/>
      <c r="K40" s="5"/>
    </row>
    <row r="41" spans="3:11">
      <c r="C41" s="3"/>
      <c r="E41" s="5"/>
      <c r="G41" s="3"/>
      <c r="I41" s="3"/>
      <c r="K41" s="5"/>
    </row>
    <row r="42" spans="3:11">
      <c r="C42" s="3"/>
      <c r="E42" s="3"/>
      <c r="G42" s="3"/>
      <c r="I42" s="3"/>
      <c r="K42" s="3"/>
    </row>
    <row r="43" spans="3:11">
      <c r="K43" s="3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4"/>
  <sheetViews>
    <sheetView workbookViewId="0">
      <selection activeCell="M50" sqref="M50"/>
    </sheetView>
  </sheetViews>
  <sheetFormatPr defaultColWidth="8.85546875" defaultRowHeight="18"/>
  <cols>
    <col min="1" max="5" width="4.28515625" style="130" customWidth="1"/>
    <col min="6" max="6" width="2.42578125" style="5" customWidth="1"/>
    <col min="7" max="7" width="25.42578125" customWidth="1"/>
    <col min="8" max="8" width="24.140625" customWidth="1"/>
    <col min="9" max="9" width="27.140625" bestFit="1" customWidth="1"/>
  </cols>
  <sheetData>
    <row r="1" spans="1:10" ht="23.25">
      <c r="A1" s="127"/>
      <c r="B1" s="127"/>
      <c r="C1" s="127"/>
      <c r="D1" s="127"/>
      <c r="E1" s="127"/>
      <c r="F1" s="117"/>
      <c r="G1" s="159" t="s">
        <v>222</v>
      </c>
      <c r="H1" s="159"/>
      <c r="I1" s="159"/>
      <c r="J1" s="7"/>
    </row>
    <row r="2" spans="1:10" ht="22.5">
      <c r="A2" s="127"/>
      <c r="B2" s="127"/>
      <c r="C2" s="127"/>
      <c r="D2" s="127"/>
      <c r="E2" s="127"/>
      <c r="F2" s="117"/>
      <c r="G2" s="158" t="s">
        <v>226</v>
      </c>
      <c r="H2" s="158"/>
      <c r="I2" s="158"/>
      <c r="J2" s="7"/>
    </row>
    <row r="3" spans="1:10" ht="18.75">
      <c r="A3" s="127"/>
      <c r="B3" s="127"/>
      <c r="C3" s="127"/>
      <c r="D3" s="127"/>
      <c r="E3" s="127"/>
      <c r="F3" s="15"/>
      <c r="G3" s="132" t="s">
        <v>84</v>
      </c>
      <c r="H3" s="132" t="s">
        <v>85</v>
      </c>
      <c r="I3" s="132" t="s">
        <v>86</v>
      </c>
      <c r="J3" s="15"/>
    </row>
    <row r="4" spans="1:10" ht="19.5">
      <c r="A4" s="152" t="s">
        <v>10</v>
      </c>
      <c r="B4" s="153"/>
      <c r="C4" s="153"/>
      <c r="D4" s="153"/>
      <c r="E4" s="154"/>
      <c r="F4" s="13"/>
      <c r="G4" s="133" t="s">
        <v>11</v>
      </c>
      <c r="H4" s="133" t="s">
        <v>12</v>
      </c>
      <c r="I4" s="133" t="s">
        <v>13</v>
      </c>
      <c r="J4" s="120"/>
    </row>
    <row r="5" spans="1:10" ht="18.75">
      <c r="A5" s="137">
        <v>1</v>
      </c>
      <c r="B5" s="137">
        <v>9</v>
      </c>
      <c r="C5" s="137">
        <v>7</v>
      </c>
      <c r="D5" s="137">
        <v>5</v>
      </c>
      <c r="E5" s="137" t="s">
        <v>15</v>
      </c>
      <c r="F5" s="15"/>
      <c r="G5" s="134" t="str">
        <f ca="1">+'Wall S'!H6</f>
        <v>Gould Kylie</v>
      </c>
      <c r="H5" s="134" t="str">
        <f ca="1">+'Wall S'!H44</f>
        <v>Baltrop John</v>
      </c>
      <c r="I5" s="134" t="str">
        <f ca="1">+'Wall S'!H82</f>
        <v>Matthews Chris</v>
      </c>
      <c r="J5" s="5"/>
    </row>
    <row r="6" spans="1:10" ht="18.75">
      <c r="A6" s="137">
        <v>2</v>
      </c>
      <c r="B6" s="137">
        <v>9</v>
      </c>
      <c r="C6" s="137">
        <v>8</v>
      </c>
      <c r="D6" s="137" t="s">
        <v>15</v>
      </c>
      <c r="E6" s="137">
        <v>3</v>
      </c>
      <c r="F6" s="15"/>
      <c r="G6" s="135" t="str">
        <f ca="1">+'Wall S'!H7</f>
        <v>McCormack June</v>
      </c>
      <c r="H6" s="135" t="str">
        <f ca="1">+'Wall S'!H45</f>
        <v>Dobbs Gillian</v>
      </c>
      <c r="I6" s="135" t="str">
        <f ca="1">+'Wall S'!H83</f>
        <v>Sowerby-Parlane Adam</v>
      </c>
      <c r="J6" s="5"/>
    </row>
    <row r="7" spans="1:10" ht="18.75">
      <c r="A7" s="137">
        <v>2</v>
      </c>
      <c r="B7" s="137">
        <v>10</v>
      </c>
      <c r="C7" s="137" t="s">
        <v>15</v>
      </c>
      <c r="D7" s="137">
        <v>5</v>
      </c>
      <c r="E7" s="137">
        <v>4</v>
      </c>
      <c r="F7" s="15"/>
      <c r="G7" s="135" t="str">
        <f ca="1">+'Wall S'!H8</f>
        <v>Skinner Mike</v>
      </c>
      <c r="H7" s="135" t="str">
        <f ca="1">+'Wall S'!H46</f>
        <v>Glover Robert</v>
      </c>
      <c r="I7" s="135" t="str">
        <f ca="1">+'Wall S'!H84</f>
        <v>Johnston Jean</v>
      </c>
      <c r="J7" s="5"/>
    </row>
    <row r="8" spans="1:10" ht="18.75">
      <c r="A8" s="137">
        <v>1</v>
      </c>
      <c r="B8" s="137" t="s">
        <v>15</v>
      </c>
      <c r="C8" s="137">
        <v>8</v>
      </c>
      <c r="D8" s="137">
        <v>6</v>
      </c>
      <c r="E8" s="137">
        <v>4</v>
      </c>
      <c r="F8" s="15"/>
      <c r="G8" s="135" t="str">
        <f ca="1">+'Wall S'!H9</f>
        <v>Harrington Maryanne</v>
      </c>
      <c r="H8" s="135" t="str">
        <f ca="1">+'Wall S'!H47</f>
        <v>Clarkson Denise</v>
      </c>
      <c r="I8" s="135" t="str">
        <f ca="1">+'Wall S'!H85</f>
        <v>Crighton Kevin</v>
      </c>
      <c r="J8" s="5"/>
    </row>
    <row r="9" spans="1:10" ht="18.75">
      <c r="A9" s="137" t="s">
        <v>15</v>
      </c>
      <c r="B9" s="137">
        <v>10</v>
      </c>
      <c r="C9" s="137">
        <v>7</v>
      </c>
      <c r="D9" s="137">
        <v>6</v>
      </c>
      <c r="E9" s="137">
        <v>3</v>
      </c>
      <c r="F9" s="15"/>
      <c r="G9" s="136" t="str">
        <f ca="1">+'Wall S'!H10</f>
        <v>Hall Lewis</v>
      </c>
      <c r="H9" s="136" t="str">
        <f ca="1">+'Wall S'!H48</f>
        <v>Duffield Evelyn</v>
      </c>
      <c r="I9" s="136" t="str">
        <f ca="1">+'Wall S'!H86</f>
        <v>Lawton Bill</v>
      </c>
      <c r="J9" s="5"/>
    </row>
    <row r="10" spans="1:10" ht="19.5">
      <c r="A10" s="152" t="s">
        <v>10</v>
      </c>
      <c r="B10" s="153"/>
      <c r="C10" s="153"/>
      <c r="D10" s="153"/>
      <c r="E10" s="154"/>
      <c r="F10" s="13"/>
      <c r="G10" s="133" t="s">
        <v>16</v>
      </c>
      <c r="H10" s="133" t="s">
        <v>17</v>
      </c>
      <c r="I10" s="133" t="s">
        <v>18</v>
      </c>
      <c r="J10" s="5"/>
    </row>
    <row r="11" spans="1:10" ht="18.75">
      <c r="A11" s="137">
        <v>3</v>
      </c>
      <c r="B11" s="137">
        <v>1</v>
      </c>
      <c r="C11" s="137">
        <v>9</v>
      </c>
      <c r="D11" s="137">
        <v>7</v>
      </c>
      <c r="E11" s="137" t="s">
        <v>15</v>
      </c>
      <c r="F11" s="15"/>
      <c r="G11" s="134" t="str">
        <f ca="1">+'Wall S'!H13</f>
        <v>Anngow Caleb</v>
      </c>
      <c r="H11" s="134" t="str">
        <f ca="1">+'Wall S'!H51</f>
        <v>Curtis Kathleen</v>
      </c>
      <c r="I11" s="134" t="str">
        <f ca="1">+'Wall S'!H89</f>
        <v>Prattley Christine</v>
      </c>
      <c r="J11" s="5"/>
    </row>
    <row r="12" spans="1:10" ht="18.75">
      <c r="A12" s="137">
        <v>4</v>
      </c>
      <c r="B12" s="137">
        <v>1</v>
      </c>
      <c r="C12" s="137">
        <v>10</v>
      </c>
      <c r="D12" s="137" t="s">
        <v>15</v>
      </c>
      <c r="E12" s="137">
        <v>5</v>
      </c>
      <c r="F12" s="15"/>
      <c r="G12" s="135" t="str">
        <f ca="1">+'Wall S'!H14</f>
        <v>Wolland Bruce</v>
      </c>
      <c r="H12" s="135" t="str">
        <f ca="1">+'Wall S'!H52</f>
        <v>McMahon Myrine</v>
      </c>
      <c r="I12" s="135" t="str">
        <f ca="1">+'Wall S'!H90</f>
        <v>Cook Phillipa</v>
      </c>
      <c r="J12" s="5"/>
    </row>
    <row r="13" spans="1:10" ht="18.75">
      <c r="A13" s="137">
        <v>4</v>
      </c>
      <c r="B13" s="137">
        <v>2</v>
      </c>
      <c r="C13" s="137" t="s">
        <v>15</v>
      </c>
      <c r="D13" s="137">
        <v>7</v>
      </c>
      <c r="E13" s="137">
        <v>6</v>
      </c>
      <c r="F13" s="15"/>
      <c r="G13" s="135" t="str">
        <f ca="1">+'Wall S'!H15</f>
        <v>Skinner Lois</v>
      </c>
      <c r="H13" s="135" t="str">
        <f ca="1">+'Wall S'!H53</f>
        <v>Radics Claude</v>
      </c>
      <c r="I13" s="135" t="str">
        <f ca="1">+'Wall S'!H91</f>
        <v>Kilkolly Karina</v>
      </c>
      <c r="J13" s="5"/>
    </row>
    <row r="14" spans="1:10" ht="18.75">
      <c r="A14" s="137">
        <v>3</v>
      </c>
      <c r="B14" s="137" t="s">
        <v>15</v>
      </c>
      <c r="C14" s="137">
        <v>10</v>
      </c>
      <c r="D14" s="137">
        <v>8</v>
      </c>
      <c r="E14" s="137">
        <v>6</v>
      </c>
      <c r="F14" s="15"/>
      <c r="G14" s="135" t="str">
        <f ca="1">+'Wall S'!H16</f>
        <v>Fisher Jillian</v>
      </c>
      <c r="H14" s="135" t="str">
        <f ca="1">+'Wall S'!H54</f>
        <v>Johnston Kevin</v>
      </c>
      <c r="I14" s="135" t="str">
        <f ca="1">+'Wall S'!H92</f>
        <v>Webster Frances</v>
      </c>
      <c r="J14" s="5"/>
    </row>
    <row r="15" spans="1:10" ht="18.75">
      <c r="A15" s="137" t="s">
        <v>15</v>
      </c>
      <c r="B15" s="137">
        <v>2</v>
      </c>
      <c r="C15" s="137">
        <v>9</v>
      </c>
      <c r="D15" s="137">
        <v>8</v>
      </c>
      <c r="E15" s="137">
        <v>5</v>
      </c>
      <c r="F15" s="15"/>
      <c r="G15" s="136" t="str">
        <f ca="1">+'Wall S'!H17</f>
        <v>Mackie Allison</v>
      </c>
      <c r="H15" s="136" t="str">
        <f ca="1">+'Wall S'!H55</f>
        <v>Lewis John</v>
      </c>
      <c r="I15" s="136" t="str">
        <f ca="1">+'Wall S'!H93</f>
        <v>Kaan Ton</v>
      </c>
      <c r="J15" s="5"/>
    </row>
    <row r="16" spans="1:10" ht="19.5">
      <c r="A16" s="152" t="s">
        <v>10</v>
      </c>
      <c r="B16" s="153"/>
      <c r="C16" s="153"/>
      <c r="D16" s="153"/>
      <c r="E16" s="154"/>
      <c r="F16" s="13"/>
      <c r="G16" s="133" t="s">
        <v>20</v>
      </c>
      <c r="H16" s="133" t="s">
        <v>21</v>
      </c>
      <c r="I16" s="133" t="s">
        <v>22</v>
      </c>
      <c r="J16" s="5"/>
    </row>
    <row r="17" spans="1:10" ht="18.75">
      <c r="A17" s="137">
        <v>5</v>
      </c>
      <c r="B17" s="137">
        <v>3</v>
      </c>
      <c r="C17" s="137">
        <v>1</v>
      </c>
      <c r="D17" s="137">
        <v>9</v>
      </c>
      <c r="E17" s="137" t="s">
        <v>15</v>
      </c>
      <c r="F17" s="15"/>
      <c r="G17" s="134" t="str">
        <f ca="1">+'Wall S'!H20</f>
        <v>Switalla Rhonda</v>
      </c>
      <c r="H17" s="134" t="str">
        <f ca="1">+'Wall S'!H58</f>
        <v>McLaughlin Philip</v>
      </c>
      <c r="I17" s="134" t="str">
        <f ca="1">+'Wall S'!H96</f>
        <v>Harris Michael</v>
      </c>
      <c r="J17" s="5"/>
    </row>
    <row r="18" spans="1:10" ht="18.75">
      <c r="A18" s="137">
        <v>6</v>
      </c>
      <c r="B18" s="137">
        <v>3</v>
      </c>
      <c r="C18" s="137">
        <v>2</v>
      </c>
      <c r="D18" s="137" t="s">
        <v>15</v>
      </c>
      <c r="E18" s="137">
        <v>7</v>
      </c>
      <c r="F18" s="15"/>
      <c r="G18" s="135" t="str">
        <f ca="1">+'Wall S'!H21</f>
        <v>Steele Gary</v>
      </c>
      <c r="H18" s="135" t="str">
        <f ca="1">+'Wall S'!H59</f>
        <v>Griffiths Owen</v>
      </c>
      <c r="I18" s="135" t="str">
        <f ca="1">+'Wall S'!H97</f>
        <v>Wolland Robin</v>
      </c>
      <c r="J18" s="5"/>
    </row>
    <row r="19" spans="1:10" ht="18.75">
      <c r="A19" s="137">
        <v>6</v>
      </c>
      <c r="B19" s="137">
        <v>4</v>
      </c>
      <c r="C19" s="137" t="s">
        <v>15</v>
      </c>
      <c r="D19" s="137">
        <v>9</v>
      </c>
      <c r="E19" s="137">
        <v>8</v>
      </c>
      <c r="F19" s="15"/>
      <c r="G19" s="135" t="str">
        <f ca="1">+'Wall S'!H22</f>
        <v>Christini Lillian</v>
      </c>
      <c r="H19" s="135" t="str">
        <f ca="1">+'Wall S'!H60</f>
        <v>Walker Connon</v>
      </c>
      <c r="I19" s="135" t="str">
        <f ca="1">+'Wall S'!H98</f>
        <v>Duncan Hamish</v>
      </c>
      <c r="J19" s="5"/>
    </row>
    <row r="20" spans="1:10" ht="18.75">
      <c r="A20" s="137">
        <v>5</v>
      </c>
      <c r="B20" s="137" t="s">
        <v>15</v>
      </c>
      <c r="C20" s="137">
        <v>2</v>
      </c>
      <c r="D20" s="137">
        <v>10</v>
      </c>
      <c r="E20" s="137">
        <v>8</v>
      </c>
      <c r="F20" s="15"/>
      <c r="G20" s="135" t="str">
        <f ca="1">+'Wall S'!H23</f>
        <v>Moffat Terry</v>
      </c>
      <c r="H20" s="135" t="str">
        <f ca="1">+'Wall S'!H61</f>
        <v>Burnley Helen</v>
      </c>
      <c r="I20" s="135" t="str">
        <f ca="1">+'Wall S'!H99</f>
        <v>Webster Bruce</v>
      </c>
      <c r="J20" s="5"/>
    </row>
    <row r="21" spans="1:10" ht="18.75">
      <c r="A21" s="137" t="s">
        <v>15</v>
      </c>
      <c r="B21" s="137">
        <v>4</v>
      </c>
      <c r="C21" s="137">
        <v>1</v>
      </c>
      <c r="D21" s="137">
        <v>10</v>
      </c>
      <c r="E21" s="137">
        <v>7</v>
      </c>
      <c r="F21" s="15"/>
      <c r="G21" s="136" t="str">
        <f ca="1">+'Wall S'!H24</f>
        <v>Larkin Colleen</v>
      </c>
      <c r="H21" s="136" t="str">
        <f ca="1">+'Wall S'!H62</f>
        <v>Carr Ken</v>
      </c>
      <c r="I21" s="136" t="str">
        <f ca="1">+'Wall S'!H100</f>
        <v>Chambers Bill</v>
      </c>
      <c r="J21" s="5"/>
    </row>
    <row r="22" spans="1:10" ht="19.5">
      <c r="A22" s="152" t="s">
        <v>10</v>
      </c>
      <c r="B22" s="153"/>
      <c r="C22" s="153"/>
      <c r="D22" s="153"/>
      <c r="E22" s="154"/>
      <c r="F22" s="13"/>
      <c r="G22" s="133" t="s">
        <v>61</v>
      </c>
      <c r="H22" s="133" t="s">
        <v>62</v>
      </c>
      <c r="I22" s="133" t="s">
        <v>63</v>
      </c>
      <c r="J22" s="5"/>
    </row>
    <row r="23" spans="1:10" ht="18.75">
      <c r="A23" s="137">
        <v>7</v>
      </c>
      <c r="B23" s="137">
        <v>5</v>
      </c>
      <c r="C23" s="137">
        <v>3</v>
      </c>
      <c r="D23" s="137">
        <v>1</v>
      </c>
      <c r="E23" s="137" t="s">
        <v>15</v>
      </c>
      <c r="F23" s="15"/>
      <c r="G23" s="134" t="str">
        <f ca="1">+'Wall S'!H27</f>
        <v>Baskiville Lou</v>
      </c>
      <c r="H23" s="134" t="str">
        <f ca="1">+'Wall S'!H65</f>
        <v>King Michael</v>
      </c>
      <c r="I23" s="134" t="str">
        <f ca="1">+'Wall S'!H103</f>
        <v>Hipper Jason</v>
      </c>
      <c r="J23" s="5"/>
    </row>
    <row r="24" spans="1:10" ht="18.75">
      <c r="A24" s="137">
        <v>8</v>
      </c>
      <c r="B24" s="137">
        <v>5</v>
      </c>
      <c r="C24" s="137">
        <v>4</v>
      </c>
      <c r="D24" s="137" t="s">
        <v>15</v>
      </c>
      <c r="E24" s="137">
        <v>9</v>
      </c>
      <c r="F24" s="15"/>
      <c r="G24" s="135" t="str">
        <f ca="1">+'Wall S'!H28</f>
        <v>Williams Paul</v>
      </c>
      <c r="H24" s="135" t="str">
        <f ca="1">+'Wall S'!H66</f>
        <v>Fawkner Bruce</v>
      </c>
      <c r="I24" s="135" t="str">
        <f ca="1">+'Wall S'!H104</f>
        <v>Wilson Myrtle</v>
      </c>
      <c r="J24" s="5"/>
    </row>
    <row r="25" spans="1:10" ht="18.75">
      <c r="A25" s="137">
        <v>8</v>
      </c>
      <c r="B25" s="137">
        <v>6</v>
      </c>
      <c r="C25" s="137" t="s">
        <v>15</v>
      </c>
      <c r="D25" s="137">
        <v>1</v>
      </c>
      <c r="E25" s="137">
        <v>10</v>
      </c>
      <c r="F25" s="15"/>
      <c r="G25" s="135" t="str">
        <f ca="1">+'Wall S'!H29</f>
        <v>Duncan Lisa</v>
      </c>
      <c r="H25" s="135" t="str">
        <f ca="1">+'Wall S'!H67</f>
        <v>McKinley Pauline</v>
      </c>
      <c r="I25" s="135" t="str">
        <f ca="1">+'Wall S'!H105</f>
        <v>Sinclair Colleen</v>
      </c>
      <c r="J25" s="5"/>
    </row>
    <row r="26" spans="1:10" ht="18.75">
      <c r="A26" s="137">
        <v>7</v>
      </c>
      <c r="B26" s="137" t="s">
        <v>15</v>
      </c>
      <c r="C26" s="137">
        <v>4</v>
      </c>
      <c r="D26" s="137">
        <v>2</v>
      </c>
      <c r="E26" s="137">
        <v>10</v>
      </c>
      <c r="F26" s="15"/>
      <c r="G26" s="135" t="str">
        <f ca="1">+'Wall S'!H30</f>
        <v>Wheeler Dennis</v>
      </c>
      <c r="H26" s="135" t="str">
        <f ca="1">+'Wall S'!H68</f>
        <v>Walsh Tony</v>
      </c>
      <c r="I26" s="135" t="str">
        <f ca="1">+'Wall S'!H106</f>
        <v>Millward Margaret</v>
      </c>
      <c r="J26" s="5"/>
    </row>
    <row r="27" spans="1:10" ht="18.75">
      <c r="A27" s="137" t="s">
        <v>15</v>
      </c>
      <c r="B27" s="137">
        <v>6</v>
      </c>
      <c r="C27" s="137">
        <v>3</v>
      </c>
      <c r="D27" s="137">
        <v>2</v>
      </c>
      <c r="E27" s="137">
        <v>9</v>
      </c>
      <c r="F27" s="15"/>
      <c r="G27" s="135" t="str">
        <f ca="1">+'Wall S'!H31</f>
        <v>Vaughan Evan</v>
      </c>
      <c r="H27" s="135" t="str">
        <f ca="1">+'Wall S'!H69</f>
        <v>Trlin Marcus</v>
      </c>
      <c r="I27" s="135" t="str">
        <f ca="1">+'Wall S'!H107</f>
        <v>Mangan Lorraine</v>
      </c>
      <c r="J27" s="5"/>
    </row>
    <row r="28" spans="1:10" ht="19.5">
      <c r="A28" s="152" t="s">
        <v>10</v>
      </c>
      <c r="B28" s="153"/>
      <c r="C28" s="153"/>
      <c r="D28" s="153"/>
      <c r="E28" s="154"/>
      <c r="F28" s="13"/>
      <c r="G28" s="133" t="s">
        <v>65</v>
      </c>
      <c r="H28" s="133" t="s">
        <v>66</v>
      </c>
      <c r="I28" s="133" t="s">
        <v>67</v>
      </c>
      <c r="J28" s="5"/>
    </row>
    <row r="29" spans="1:10" ht="18.75">
      <c r="A29" s="137">
        <v>9</v>
      </c>
      <c r="B29" s="137">
        <v>7</v>
      </c>
      <c r="C29" s="137">
        <v>5</v>
      </c>
      <c r="D29" s="137">
        <v>3</v>
      </c>
      <c r="E29" s="137" t="s">
        <v>15</v>
      </c>
      <c r="F29" s="15"/>
      <c r="G29" s="134" t="str">
        <f ca="1">+'Wall S'!H34</f>
        <v>Spicer Blair</v>
      </c>
      <c r="H29" s="134" t="str">
        <f ca="1">+'Wall S'!H72</f>
        <v>Anngow David</v>
      </c>
      <c r="I29" s="134" t="str">
        <f ca="1">+'Wall S'!H110</f>
        <v>Grey John</v>
      </c>
      <c r="J29" s="5"/>
    </row>
    <row r="30" spans="1:10" ht="18.75">
      <c r="A30" s="137">
        <v>10</v>
      </c>
      <c r="B30" s="137">
        <v>7</v>
      </c>
      <c r="C30" s="137">
        <v>6</v>
      </c>
      <c r="D30" s="137" t="s">
        <v>15</v>
      </c>
      <c r="E30" s="137">
        <v>1</v>
      </c>
      <c r="F30" s="15"/>
      <c r="G30" s="135" t="str">
        <f ca="1">+'Wall S'!H35</f>
        <v>Allen Ellery</v>
      </c>
      <c r="H30" s="135" t="str">
        <f ca="1">+'Wall S'!H73</f>
        <v>Caulton Bev</v>
      </c>
      <c r="I30" s="135" t="str">
        <f ca="1">+'Wall S'!H111</f>
        <v>Gallagher Darryl</v>
      </c>
      <c r="J30" s="5"/>
    </row>
    <row r="31" spans="1:10" ht="18.75">
      <c r="A31" s="137">
        <v>10</v>
      </c>
      <c r="B31" s="137">
        <v>8</v>
      </c>
      <c r="C31" s="137" t="s">
        <v>15</v>
      </c>
      <c r="D31" s="137">
        <v>3</v>
      </c>
      <c r="E31" s="137">
        <v>2</v>
      </c>
      <c r="F31" s="15"/>
      <c r="G31" s="135" t="str">
        <f ca="1">+'Wall S'!H36</f>
        <v>Andrewartha Graham</v>
      </c>
      <c r="H31" s="135" t="str">
        <f ca="1">+'Wall S'!H74</f>
        <v>Glover Lynette</v>
      </c>
      <c r="I31" s="135" t="str">
        <f ca="1">+'Wall S'!H112</f>
        <v>Buckley Tom</v>
      </c>
      <c r="J31" s="5"/>
    </row>
    <row r="32" spans="1:10" ht="18.75">
      <c r="A32" s="137">
        <v>9</v>
      </c>
      <c r="B32" s="137" t="s">
        <v>15</v>
      </c>
      <c r="C32" s="137">
        <v>6</v>
      </c>
      <c r="D32" s="137">
        <v>4</v>
      </c>
      <c r="E32" s="137">
        <v>2</v>
      </c>
      <c r="F32" s="15"/>
      <c r="G32" s="135" t="str">
        <f ca="1">+'Wall S'!H37</f>
        <v>Keene Jordan</v>
      </c>
      <c r="H32" s="135" t="str">
        <f ca="1">+'Wall S'!H75</f>
        <v>Shore Anne</v>
      </c>
      <c r="I32" s="135" t="str">
        <f ca="1">+'Wall S'!H113</f>
        <v>Glass Bev</v>
      </c>
      <c r="J32" s="5"/>
    </row>
    <row r="33" spans="1:23" ht="18.75">
      <c r="A33" s="137" t="s">
        <v>15</v>
      </c>
      <c r="B33" s="137">
        <v>8</v>
      </c>
      <c r="C33" s="137">
        <v>5</v>
      </c>
      <c r="D33" s="137">
        <v>4</v>
      </c>
      <c r="E33" s="137">
        <v>1</v>
      </c>
      <c r="F33" s="15"/>
      <c r="G33" s="136" t="str">
        <f ca="1">+'Wall S'!H38</f>
        <v>Sobey Bryan</v>
      </c>
      <c r="H33" s="136" t="str">
        <f ca="1">+'Wall S'!H76</f>
        <v>Levers Dennis</v>
      </c>
      <c r="I33" s="136" t="str">
        <f ca="1">+'Wall S'!H114</f>
        <v>Simonsen Kelly</v>
      </c>
      <c r="J33" s="5"/>
    </row>
    <row r="34" spans="1:23" ht="18.75">
      <c r="A34" s="128"/>
      <c r="B34" s="128"/>
      <c r="C34" s="128"/>
      <c r="D34" s="128"/>
      <c r="E34" s="128"/>
      <c r="F34" s="15"/>
      <c r="G34" s="23"/>
      <c r="H34" s="23"/>
      <c r="I34" s="23"/>
      <c r="J34" s="23"/>
    </row>
    <row r="35" spans="1:23" ht="23.25">
      <c r="G35" s="159" t="s">
        <v>222</v>
      </c>
      <c r="H35" s="159"/>
      <c r="I35" s="159"/>
      <c r="J35" s="24"/>
      <c r="N35" s="117"/>
      <c r="O35" s="117"/>
      <c r="P35" s="117"/>
      <c r="Q35" s="117"/>
      <c r="R35" s="117"/>
      <c r="S35" s="117"/>
      <c r="T35" s="158"/>
      <c r="U35" s="158"/>
      <c r="V35" s="158"/>
      <c r="W35" s="158"/>
    </row>
    <row r="36" spans="1:23" ht="22.5">
      <c r="G36" s="158" t="s">
        <v>223</v>
      </c>
      <c r="H36" s="158"/>
      <c r="I36" s="158"/>
      <c r="J36" s="25"/>
      <c r="N36" s="117"/>
      <c r="O36" s="117"/>
      <c r="P36" s="117"/>
      <c r="Q36" s="117"/>
      <c r="R36" s="117"/>
      <c r="S36" s="117"/>
      <c r="T36" s="158"/>
      <c r="U36" s="158"/>
      <c r="V36" s="158"/>
      <c r="W36" s="158"/>
    </row>
    <row r="37" spans="1:23" ht="18.75">
      <c r="A37" s="127"/>
      <c r="B37" s="127"/>
      <c r="C37" s="127"/>
      <c r="D37" s="127"/>
      <c r="E37" s="127"/>
      <c r="F37" s="15"/>
      <c r="G37" s="132" t="s">
        <v>84</v>
      </c>
      <c r="H37" s="132" t="s">
        <v>85</v>
      </c>
      <c r="I37" s="132" t="s">
        <v>86</v>
      </c>
      <c r="J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ht="19.5">
      <c r="A38" s="155" t="s">
        <v>10</v>
      </c>
      <c r="B38" s="156"/>
      <c r="C38" s="156"/>
      <c r="D38" s="156"/>
      <c r="E38" s="157"/>
      <c r="F38" s="13"/>
      <c r="G38" s="133" t="s">
        <v>14</v>
      </c>
      <c r="H38" s="133" t="s">
        <v>71</v>
      </c>
      <c r="I38" s="133" t="s">
        <v>76</v>
      </c>
      <c r="J38" s="13"/>
      <c r="N38" s="13"/>
      <c r="O38" s="13"/>
      <c r="P38" s="13"/>
      <c r="Q38" s="13"/>
      <c r="R38" s="13"/>
      <c r="S38" s="13"/>
      <c r="T38" s="120"/>
      <c r="U38" s="120"/>
      <c r="V38" s="120"/>
      <c r="W38" s="120"/>
    </row>
    <row r="39" spans="1:23" ht="18.75">
      <c r="A39" s="141">
        <v>1</v>
      </c>
      <c r="B39" s="141">
        <v>9</v>
      </c>
      <c r="C39" s="141">
        <v>7</v>
      </c>
      <c r="D39" s="141">
        <v>5</v>
      </c>
      <c r="E39" s="143" t="s">
        <v>229</v>
      </c>
      <c r="F39" s="15"/>
      <c r="G39" s="134" t="str">
        <f ca="1">+'Wall S'!H120</f>
        <v>Wichman Lillian</v>
      </c>
      <c r="H39" s="134" t="str">
        <f ca="1">+'Wall S'!H158</f>
        <v>Wyatt Shane</v>
      </c>
      <c r="I39" s="149" t="str">
        <f ca="1">+'Wall S'!H197</f>
        <v>Thomas Simon</v>
      </c>
      <c r="J39" s="15"/>
      <c r="K39" s="139"/>
      <c r="N39" s="13"/>
      <c r="O39" s="13"/>
      <c r="P39" s="13"/>
      <c r="Q39" s="13"/>
      <c r="R39" s="13"/>
      <c r="S39" s="13"/>
      <c r="T39" s="15"/>
      <c r="U39" s="15"/>
      <c r="V39" s="15"/>
      <c r="W39" s="15"/>
    </row>
    <row r="40" spans="1:23" ht="18.75">
      <c r="A40" s="141">
        <v>2</v>
      </c>
      <c r="B40" s="141">
        <v>9</v>
      </c>
      <c r="C40" s="141">
        <v>8</v>
      </c>
      <c r="D40" s="143" t="s">
        <v>229</v>
      </c>
      <c r="E40" s="141">
        <v>3</v>
      </c>
      <c r="F40" s="15"/>
      <c r="G40" s="135" t="str">
        <f ca="1">+'Wall S'!H121</f>
        <v>McCarthy Eddie</v>
      </c>
      <c r="H40" s="135" t="str">
        <f ca="1">+'Wall S'!H159</f>
        <v>McQuoid Jill</v>
      </c>
      <c r="I40" s="148" t="str">
        <f ca="1">+'Wall S'!H198</f>
        <v>Brzozowski Stefan</v>
      </c>
      <c r="J40" s="15"/>
      <c r="K40" s="138"/>
      <c r="N40" s="15"/>
      <c r="O40" s="15"/>
      <c r="P40" s="15"/>
      <c r="Q40" s="15"/>
      <c r="R40" s="15"/>
      <c r="S40" s="15"/>
      <c r="T40" s="23"/>
      <c r="U40" s="23"/>
      <c r="V40" s="23"/>
      <c r="W40" s="23"/>
    </row>
    <row r="41" spans="1:23" ht="18.75">
      <c r="A41" s="141">
        <v>2</v>
      </c>
      <c r="B41" s="141">
        <v>10</v>
      </c>
      <c r="C41" s="143" t="s">
        <v>229</v>
      </c>
      <c r="D41" s="141">
        <v>5</v>
      </c>
      <c r="E41" s="141">
        <v>4</v>
      </c>
      <c r="F41" s="15"/>
      <c r="G41" s="135" t="str">
        <f ca="1">+'Wall S'!H122</f>
        <v>Joselyn Tony</v>
      </c>
      <c r="H41" s="135" t="str">
        <f ca="1">+'Wall S'!H160</f>
        <v>Ward Kia</v>
      </c>
      <c r="I41" s="148" t="str">
        <f ca="1">+'Wall S'!H199</f>
        <v>Hickey Ann</v>
      </c>
      <c r="J41" s="15"/>
      <c r="N41" s="15"/>
      <c r="O41" s="15"/>
      <c r="P41" s="15"/>
      <c r="Q41" s="15"/>
      <c r="R41" s="15"/>
      <c r="S41" s="15"/>
      <c r="T41" s="23"/>
      <c r="U41" s="23"/>
      <c r="V41" s="23"/>
      <c r="W41" s="23"/>
    </row>
    <row r="42" spans="1:23" ht="18.75">
      <c r="A42" s="141">
        <v>1</v>
      </c>
      <c r="B42" s="143" t="s">
        <v>229</v>
      </c>
      <c r="C42" s="141">
        <v>8</v>
      </c>
      <c r="D42" s="141">
        <v>6</v>
      </c>
      <c r="E42" s="141">
        <v>4</v>
      </c>
      <c r="F42" s="15"/>
      <c r="G42" s="135" t="str">
        <f ca="1">+'Wall S'!H123</f>
        <v>Fahey Trisha</v>
      </c>
      <c r="H42" s="135" t="str">
        <f ca="1">+'Wall S'!H161</f>
        <v>Liddell Stuart</v>
      </c>
      <c r="I42" s="148" t="str">
        <f ca="1">+'Wall S'!H200</f>
        <v>Crighton Maree</v>
      </c>
      <c r="J42" s="15"/>
      <c r="N42" s="15"/>
      <c r="O42" s="15"/>
      <c r="P42" s="15"/>
      <c r="Q42" s="15"/>
      <c r="R42" s="15"/>
      <c r="S42" s="15"/>
      <c r="T42" s="23"/>
      <c r="U42" s="23"/>
      <c r="V42" s="23"/>
      <c r="W42" s="23"/>
    </row>
    <row r="43" spans="1:23" ht="18.75">
      <c r="A43" s="143" t="s">
        <v>229</v>
      </c>
      <c r="B43" s="141">
        <v>10</v>
      </c>
      <c r="C43" s="141">
        <v>7</v>
      </c>
      <c r="D43" s="141">
        <v>6</v>
      </c>
      <c r="E43" s="141">
        <v>3</v>
      </c>
      <c r="F43" s="15"/>
      <c r="G43" s="136" t="str">
        <f ca="1">+'Wall S'!H124</f>
        <v>Mangan Gerard</v>
      </c>
      <c r="H43" s="136" t="str">
        <f ca="1">+'Wall S'!H162</f>
        <v xml:space="preserve">Simonsen Elva </v>
      </c>
      <c r="I43" s="150" t="str">
        <f ca="1">+'Wall S'!H201</f>
        <v>Thompson Justin</v>
      </c>
      <c r="J43" s="15"/>
      <c r="N43" s="15"/>
      <c r="O43" s="15"/>
      <c r="P43" s="15"/>
      <c r="Q43" s="15"/>
      <c r="R43" s="15"/>
      <c r="S43" s="15"/>
      <c r="T43" s="23"/>
      <c r="U43" s="23"/>
      <c r="V43" s="23"/>
      <c r="W43" s="23"/>
    </row>
    <row r="44" spans="1:23" ht="19.5">
      <c r="A44" s="155" t="s">
        <v>10</v>
      </c>
      <c r="B44" s="156"/>
      <c r="C44" s="156"/>
      <c r="D44" s="156"/>
      <c r="E44" s="157"/>
      <c r="F44" s="13"/>
      <c r="G44" s="133" t="s">
        <v>19</v>
      </c>
      <c r="H44" s="133" t="s">
        <v>72</v>
      </c>
      <c r="I44" s="147" t="s">
        <v>77</v>
      </c>
      <c r="J44" s="13"/>
      <c r="N44" s="15"/>
      <c r="O44" s="15"/>
      <c r="P44" s="15"/>
      <c r="Q44" s="15"/>
      <c r="R44" s="15"/>
      <c r="S44" s="15"/>
      <c r="T44" s="23"/>
      <c r="U44" s="23"/>
      <c r="V44" s="23"/>
      <c r="W44" s="23"/>
    </row>
    <row r="45" spans="1:23" ht="18.75">
      <c r="A45" s="142">
        <v>3</v>
      </c>
      <c r="B45" s="142">
        <v>1</v>
      </c>
      <c r="C45" s="142">
        <v>9</v>
      </c>
      <c r="D45" s="142">
        <v>7</v>
      </c>
      <c r="E45" s="143" t="s">
        <v>229</v>
      </c>
      <c r="F45" s="15"/>
      <c r="G45" s="134" t="str">
        <f ca="1">+'Wall S'!H127</f>
        <v>Inglis Neill</v>
      </c>
      <c r="H45" s="134" t="str">
        <f ca="1">+'Wall S'!H165</f>
        <v>Cook Tony</v>
      </c>
      <c r="I45" s="144" t="str">
        <f ca="1">+'Wall S'!H204</f>
        <v>Baskiville Marilyn</v>
      </c>
      <c r="J45" s="15"/>
      <c r="N45" s="15"/>
      <c r="O45" s="15"/>
      <c r="P45" s="15"/>
      <c r="Q45" s="15"/>
      <c r="R45" s="15"/>
      <c r="S45" s="15"/>
      <c r="T45" s="23"/>
      <c r="U45" s="23"/>
      <c r="V45" s="23"/>
      <c r="W45" s="23"/>
    </row>
    <row r="46" spans="1:23" ht="19.5">
      <c r="A46" s="142">
        <v>4</v>
      </c>
      <c r="B46" s="142">
        <v>1</v>
      </c>
      <c r="C46" s="142">
        <v>10</v>
      </c>
      <c r="D46" s="143" t="s">
        <v>229</v>
      </c>
      <c r="E46" s="142">
        <v>5</v>
      </c>
      <c r="F46" s="15"/>
      <c r="G46" s="135" t="str">
        <f ca="1">+'Wall S'!H128</f>
        <v>Hardwick Liz</v>
      </c>
      <c r="H46" s="135" t="str">
        <f ca="1">+'Wall S'!H166</f>
        <v>Montgomery Roberta</v>
      </c>
      <c r="I46" s="145" t="str">
        <f ca="1">+'Wall S'!H205</f>
        <v>Marshall Kevin</v>
      </c>
      <c r="J46" s="15"/>
      <c r="N46" s="13"/>
      <c r="O46" s="13"/>
      <c r="P46" s="13"/>
      <c r="Q46" s="13"/>
      <c r="R46" s="13"/>
      <c r="S46" s="13"/>
      <c r="T46" s="120"/>
      <c r="U46" s="120"/>
      <c r="V46" s="120"/>
      <c r="W46" s="120"/>
    </row>
    <row r="47" spans="1:23" ht="18.75">
      <c r="A47" s="142">
        <v>4</v>
      </c>
      <c r="B47" s="142">
        <v>2</v>
      </c>
      <c r="C47" s="143" t="s">
        <v>229</v>
      </c>
      <c r="D47" s="142">
        <v>7</v>
      </c>
      <c r="E47" s="142">
        <v>6</v>
      </c>
      <c r="F47" s="15"/>
      <c r="G47" s="135" t="str">
        <f ca="1">+'Wall S'!H129</f>
        <v>Cleary Martin</v>
      </c>
      <c r="H47" s="135" t="str">
        <f ca="1">+'Wall S'!H167</f>
        <v>Ruedi Marcel</v>
      </c>
      <c r="I47" s="145" t="str">
        <f ca="1">+'Wall S'!H206</f>
        <v>McKinley Robert</v>
      </c>
      <c r="J47" s="15"/>
      <c r="N47" s="13"/>
      <c r="O47" s="13"/>
      <c r="P47" s="13"/>
      <c r="Q47" s="13"/>
      <c r="R47" s="13"/>
      <c r="S47" s="13"/>
      <c r="T47" s="15"/>
      <c r="U47" s="15"/>
      <c r="V47" s="15"/>
      <c r="W47" s="15"/>
    </row>
    <row r="48" spans="1:23" ht="18.75">
      <c r="A48" s="142">
        <v>3</v>
      </c>
      <c r="B48" s="143" t="s">
        <v>229</v>
      </c>
      <c r="C48" s="142">
        <v>10</v>
      </c>
      <c r="D48" s="142">
        <v>8</v>
      </c>
      <c r="E48" s="142">
        <v>6</v>
      </c>
      <c r="F48" s="15"/>
      <c r="G48" s="135" t="str">
        <f ca="1">+'Wall S'!H130</f>
        <v>Clark Stephen</v>
      </c>
      <c r="H48" s="135" t="str">
        <f ca="1">+'Wall S'!H168</f>
        <v>Baker Brian</v>
      </c>
      <c r="I48" s="145" t="str">
        <f ca="1">+'Wall S'!H207</f>
        <v>Liddell Susan</v>
      </c>
      <c r="J48" s="15"/>
      <c r="N48" s="15"/>
      <c r="O48" s="15"/>
      <c r="P48" s="15"/>
      <c r="Q48" s="15"/>
      <c r="R48" s="15"/>
      <c r="S48" s="15"/>
      <c r="T48" s="23"/>
      <c r="U48" s="23"/>
      <c r="V48" s="23"/>
      <c r="W48" s="23"/>
    </row>
    <row r="49" spans="1:23" ht="18.75">
      <c r="A49" s="143" t="s">
        <v>229</v>
      </c>
      <c r="B49" s="142">
        <v>2</v>
      </c>
      <c r="C49" s="142">
        <v>9</v>
      </c>
      <c r="D49" s="142">
        <v>8</v>
      </c>
      <c r="E49" s="142">
        <v>5</v>
      </c>
      <c r="F49" s="15"/>
      <c r="G49" s="136" t="str">
        <f ca="1">+'Wall S'!H131</f>
        <v>Dodds Heather</v>
      </c>
      <c r="H49" s="136" t="str">
        <f ca="1">+'Wall S'!H169</f>
        <v>Holden Brett</v>
      </c>
      <c r="I49" s="146" t="str">
        <f ca="1">+'Wall S'!H208</f>
        <v>Spain James</v>
      </c>
      <c r="J49" s="15"/>
      <c r="N49" s="15"/>
      <c r="O49" s="15"/>
      <c r="P49" s="15"/>
      <c r="Q49" s="15"/>
      <c r="R49" s="15"/>
      <c r="S49" s="15"/>
      <c r="T49" s="23"/>
      <c r="U49" s="23"/>
      <c r="V49" s="23"/>
      <c r="W49" s="23"/>
    </row>
    <row r="50" spans="1:23" ht="19.5">
      <c r="A50" s="155" t="s">
        <v>10</v>
      </c>
      <c r="B50" s="156"/>
      <c r="C50" s="156"/>
      <c r="D50" s="156"/>
      <c r="E50" s="157"/>
      <c r="F50" s="13"/>
      <c r="G50" s="133" t="s">
        <v>60</v>
      </c>
      <c r="H50" s="133" t="s">
        <v>73</v>
      </c>
      <c r="I50" s="147" t="s">
        <v>78</v>
      </c>
      <c r="J50" s="13"/>
      <c r="N50" s="15"/>
      <c r="O50" s="15"/>
      <c r="P50" s="15"/>
      <c r="Q50" s="15"/>
      <c r="R50" s="15"/>
      <c r="S50" s="15"/>
      <c r="T50" s="23"/>
      <c r="U50" s="23"/>
      <c r="V50" s="23"/>
      <c r="W50" s="23"/>
    </row>
    <row r="51" spans="1:23" ht="18.75">
      <c r="A51" s="142">
        <v>5</v>
      </c>
      <c r="B51" s="142">
        <v>3</v>
      </c>
      <c r="C51" s="142">
        <v>1</v>
      </c>
      <c r="D51" s="142">
        <v>9</v>
      </c>
      <c r="E51" s="143" t="s">
        <v>229</v>
      </c>
      <c r="F51" s="15"/>
      <c r="G51" s="134" t="str">
        <f ca="1">+'Wall S'!H134</f>
        <v>Cottrell Ann</v>
      </c>
      <c r="H51" s="134" t="str">
        <f ca="1">+'Wall S'!H172</f>
        <v>Anngow Kevin</v>
      </c>
      <c r="I51" s="134" t="str">
        <f ca="1">+'Wall S'!H211</f>
        <v>Sullivan James</v>
      </c>
      <c r="J51" s="15"/>
      <c r="N51" s="15"/>
      <c r="O51" s="15"/>
      <c r="P51" s="15"/>
      <c r="Q51" s="15"/>
      <c r="R51" s="15"/>
      <c r="S51" s="15"/>
      <c r="T51" s="23"/>
      <c r="U51" s="23"/>
      <c r="V51" s="23"/>
      <c r="W51" s="23"/>
    </row>
    <row r="52" spans="1:23" ht="18.75">
      <c r="A52" s="142">
        <v>6</v>
      </c>
      <c r="B52" s="142">
        <v>3</v>
      </c>
      <c r="C52" s="142">
        <v>2</v>
      </c>
      <c r="D52" s="143" t="s">
        <v>229</v>
      </c>
      <c r="E52" s="142">
        <v>7</v>
      </c>
      <c r="F52" s="15"/>
      <c r="G52" s="135" t="str">
        <f ca="1">+'Wall S'!H135</f>
        <v>Montgomery Philip</v>
      </c>
      <c r="H52" s="135" t="str">
        <f ca="1">+'Wall S'!H173</f>
        <v>Horo Pam</v>
      </c>
      <c r="I52" s="135" t="str">
        <f ca="1">+'Wall S'!H212</f>
        <v>Rathbun June</v>
      </c>
      <c r="J52" s="15"/>
      <c r="N52" s="15"/>
      <c r="O52" s="15"/>
      <c r="P52" s="15"/>
      <c r="Q52" s="15"/>
      <c r="R52" s="15"/>
      <c r="S52" s="15"/>
      <c r="T52" s="23"/>
      <c r="U52" s="23"/>
      <c r="V52" s="23"/>
      <c r="W52" s="23"/>
    </row>
    <row r="53" spans="1:23" ht="18.75">
      <c r="A53" s="142">
        <v>6</v>
      </c>
      <c r="B53" s="142">
        <v>4</v>
      </c>
      <c r="C53" s="143" t="s">
        <v>229</v>
      </c>
      <c r="D53" s="142">
        <v>9</v>
      </c>
      <c r="E53" s="142">
        <v>8</v>
      </c>
      <c r="F53" s="15"/>
      <c r="G53" s="135" t="str">
        <f ca="1">+'Wall S'!H136</f>
        <v>Cummings Dennis</v>
      </c>
      <c r="H53" s="135" t="str">
        <f ca="1">+'Wall S'!H174</f>
        <v>Skinner Kevin</v>
      </c>
      <c r="I53" s="135" t="str">
        <f ca="1">+'Wall S'!H213</f>
        <v>Ward Graeme</v>
      </c>
      <c r="J53" s="15"/>
      <c r="N53" s="15"/>
      <c r="O53" s="15"/>
      <c r="P53" s="15"/>
      <c r="Q53" s="15"/>
      <c r="R53" s="15"/>
      <c r="S53" s="15"/>
      <c r="T53" s="23"/>
      <c r="U53" s="23"/>
      <c r="V53" s="23"/>
      <c r="W53" s="23"/>
    </row>
    <row r="54" spans="1:23" ht="19.5">
      <c r="A54" s="142">
        <v>5</v>
      </c>
      <c r="B54" s="143" t="s">
        <v>229</v>
      </c>
      <c r="C54" s="142">
        <v>2</v>
      </c>
      <c r="D54" s="142">
        <v>10</v>
      </c>
      <c r="E54" s="142">
        <v>8</v>
      </c>
      <c r="F54" s="15"/>
      <c r="G54" s="135" t="str">
        <f ca="1">+'Wall S'!H137</f>
        <v>Jacombs Shelley</v>
      </c>
      <c r="H54" s="135" t="str">
        <f ca="1">+'Wall S'!H175</f>
        <v>Fairbairn Blair</v>
      </c>
      <c r="I54" s="135" t="str">
        <f ca="1">+'Wall S'!H214</f>
        <v>Breen Brian</v>
      </c>
      <c r="J54" s="15"/>
      <c r="N54" s="13"/>
      <c r="O54" s="13"/>
      <c r="P54" s="13"/>
      <c r="Q54" s="13"/>
      <c r="R54" s="13"/>
      <c r="S54" s="13"/>
      <c r="T54" s="120"/>
      <c r="U54" s="120"/>
      <c r="V54" s="120"/>
      <c r="W54" s="120"/>
    </row>
    <row r="55" spans="1:23" ht="18.75">
      <c r="A55" s="143" t="s">
        <v>229</v>
      </c>
      <c r="B55" s="142">
        <v>4</v>
      </c>
      <c r="C55" s="142">
        <v>1</v>
      </c>
      <c r="D55" s="142">
        <v>10</v>
      </c>
      <c r="E55" s="142">
        <v>7</v>
      </c>
      <c r="F55" s="15"/>
      <c r="G55" s="136" t="str">
        <f ca="1">+'Wall S'!H138</f>
        <v>Matthews Bevan</v>
      </c>
      <c r="H55" s="136" t="str">
        <f ca="1">+'Wall S'!H176</f>
        <v>Melville Cynthia</v>
      </c>
      <c r="I55" s="136" t="str">
        <f ca="1">+'Wall S'!H215</f>
        <v>O'Connell Cecelia</v>
      </c>
      <c r="J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ht="19.5">
      <c r="A56" s="155" t="s">
        <v>10</v>
      </c>
      <c r="B56" s="156"/>
      <c r="C56" s="156"/>
      <c r="D56" s="156"/>
      <c r="E56" s="157"/>
      <c r="F56" s="13"/>
      <c r="G56" s="133" t="s">
        <v>64</v>
      </c>
      <c r="H56" s="133" t="s">
        <v>74</v>
      </c>
      <c r="J56" s="13"/>
      <c r="N56" s="15"/>
      <c r="O56" s="15"/>
      <c r="P56" s="15"/>
      <c r="Q56" s="15"/>
      <c r="R56" s="15"/>
      <c r="S56" s="15"/>
      <c r="T56" s="23"/>
      <c r="U56" s="23"/>
      <c r="V56" s="23"/>
      <c r="W56" s="23"/>
    </row>
    <row r="57" spans="1:23" ht="18.75">
      <c r="A57" s="142">
        <v>7</v>
      </c>
      <c r="B57" s="142">
        <v>5</v>
      </c>
      <c r="C57" s="142">
        <v>3</v>
      </c>
      <c r="D57" s="142">
        <v>1</v>
      </c>
      <c r="E57" s="143" t="s">
        <v>229</v>
      </c>
      <c r="F57" s="15"/>
      <c r="G57" s="134" t="str">
        <f ca="1">+'Wall S'!H141</f>
        <v>Taylor Mervyn</v>
      </c>
      <c r="H57" s="134" t="str">
        <f ca="1">+'Wall S'!H179</f>
        <v>Sullivan Carmel</v>
      </c>
      <c r="J57" s="15"/>
      <c r="N57" s="15"/>
      <c r="O57" s="15"/>
      <c r="P57" s="15"/>
      <c r="Q57" s="15"/>
      <c r="R57" s="15"/>
      <c r="S57" s="15"/>
      <c r="T57" s="23"/>
      <c r="U57" s="23"/>
      <c r="V57" s="23"/>
      <c r="W57" s="23"/>
    </row>
    <row r="58" spans="1:23" ht="18.75">
      <c r="A58" s="142">
        <v>8</v>
      </c>
      <c r="B58" s="142">
        <v>5</v>
      </c>
      <c r="C58" s="142">
        <v>4</v>
      </c>
      <c r="D58" s="143" t="s">
        <v>229</v>
      </c>
      <c r="E58" s="142">
        <v>9</v>
      </c>
      <c r="F58" s="15"/>
      <c r="G58" s="135" t="str">
        <f ca="1">+'Wall S'!H142</f>
        <v>Paki Daphne</v>
      </c>
      <c r="H58" s="135" t="str">
        <f ca="1">+'Wall S'!H180</f>
        <v>Oulaghan Adrian</v>
      </c>
      <c r="J58" s="15"/>
      <c r="N58" s="15"/>
      <c r="O58" s="15"/>
      <c r="P58" s="15"/>
      <c r="Q58" s="15"/>
      <c r="R58" s="15"/>
      <c r="S58" s="15"/>
      <c r="T58" s="23"/>
      <c r="U58" s="23"/>
      <c r="V58" s="23"/>
      <c r="W58" s="23"/>
    </row>
    <row r="59" spans="1:23" ht="18.75">
      <c r="A59" s="142">
        <v>8</v>
      </c>
      <c r="B59" s="142">
        <v>6</v>
      </c>
      <c r="C59" s="143" t="s">
        <v>229</v>
      </c>
      <c r="D59" s="142">
        <v>1</v>
      </c>
      <c r="E59" s="142">
        <v>10</v>
      </c>
      <c r="F59" s="15"/>
      <c r="G59" s="135" t="str">
        <f ca="1">+'Wall S'!H143</f>
        <v>Christini Don</v>
      </c>
      <c r="H59" s="135" t="str">
        <f ca="1">+'Wall S'!H181</f>
        <v>Conlon Maryann</v>
      </c>
      <c r="J59" s="15"/>
      <c r="N59" s="15"/>
      <c r="O59" s="15"/>
      <c r="P59" s="15"/>
      <c r="Q59" s="15"/>
      <c r="R59" s="15"/>
      <c r="S59" s="15"/>
      <c r="T59" s="23"/>
      <c r="U59" s="23"/>
      <c r="V59" s="23"/>
      <c r="W59" s="23"/>
    </row>
    <row r="60" spans="1:23" ht="18.75">
      <c r="A60" s="142">
        <v>7</v>
      </c>
      <c r="B60" s="143" t="s">
        <v>229</v>
      </c>
      <c r="C60" s="142">
        <v>4</v>
      </c>
      <c r="D60" s="142">
        <v>2</v>
      </c>
      <c r="E60" s="142">
        <v>10</v>
      </c>
      <c r="F60" s="15"/>
      <c r="G60" s="135" t="str">
        <f ca="1">+'Wall S'!H144</f>
        <v>Quirke Gay</v>
      </c>
      <c r="H60" s="135" t="str">
        <f ca="1">+'Wall S'!H182</f>
        <v>Power Carol</v>
      </c>
      <c r="J60" s="15"/>
      <c r="N60" s="15"/>
      <c r="O60" s="15"/>
      <c r="P60" s="15"/>
      <c r="Q60" s="15"/>
      <c r="R60" s="15"/>
      <c r="S60" s="15"/>
      <c r="T60" s="23"/>
      <c r="U60" s="23"/>
      <c r="V60" s="23"/>
      <c r="W60" s="23"/>
    </row>
    <row r="61" spans="1:23" ht="18.75">
      <c r="A61" s="143" t="s">
        <v>229</v>
      </c>
      <c r="B61" s="142">
        <v>6</v>
      </c>
      <c r="C61" s="142">
        <v>3</v>
      </c>
      <c r="D61" s="142">
        <v>2</v>
      </c>
      <c r="E61" s="142">
        <v>9</v>
      </c>
      <c r="F61" s="15"/>
      <c r="G61" s="136" t="str">
        <f ca="1">+'Wall S'!H145</f>
        <v>Dawson Carol</v>
      </c>
      <c r="H61" s="136" t="str">
        <f ca="1">+'Wall S'!H183</f>
        <v>Olliver Tania</v>
      </c>
      <c r="J61" s="15"/>
      <c r="N61" s="15"/>
      <c r="O61" s="15"/>
      <c r="P61" s="15"/>
      <c r="Q61" s="15"/>
      <c r="R61" s="15"/>
      <c r="S61" s="15"/>
      <c r="T61" s="23"/>
      <c r="U61" s="23"/>
      <c r="V61" s="23"/>
      <c r="W61" s="23"/>
    </row>
    <row r="62" spans="1:23" ht="19.5">
      <c r="A62" s="155" t="s">
        <v>10</v>
      </c>
      <c r="B62" s="156"/>
      <c r="C62" s="156"/>
      <c r="D62" s="156"/>
      <c r="E62" s="157"/>
      <c r="F62" s="13"/>
      <c r="G62" s="133" t="s">
        <v>68</v>
      </c>
      <c r="H62" s="133" t="s">
        <v>75</v>
      </c>
      <c r="J62" s="13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8.75">
      <c r="A63" s="142">
        <v>9</v>
      </c>
      <c r="B63" s="142">
        <v>7</v>
      </c>
      <c r="C63" s="142">
        <v>5</v>
      </c>
      <c r="D63" s="142">
        <v>3</v>
      </c>
      <c r="E63" s="143" t="s">
        <v>229</v>
      </c>
      <c r="F63" s="15"/>
      <c r="G63" s="134" t="str">
        <f ca="1">+'Wall S'!H148</f>
        <v>Campbell Daphne</v>
      </c>
      <c r="H63" s="134" t="str">
        <f ca="1">+'Wall S'!H186</f>
        <v>Daley Paul</v>
      </c>
      <c r="J63" s="1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8.75">
      <c r="A64" s="142">
        <v>10</v>
      </c>
      <c r="B64" s="142">
        <v>7</v>
      </c>
      <c r="C64" s="142">
        <v>6</v>
      </c>
      <c r="D64" s="143" t="s">
        <v>229</v>
      </c>
      <c r="E64" s="142">
        <v>1</v>
      </c>
      <c r="F64" s="15"/>
      <c r="G64" s="135" t="str">
        <f ca="1">+'Wall S'!H149</f>
        <v>Sowerby Mark</v>
      </c>
      <c r="H64" s="135" t="str">
        <f ca="1">+'Wall S'!H187</f>
        <v>McMaster Pat</v>
      </c>
      <c r="J64" s="1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8.75">
      <c r="A65" s="142">
        <v>10</v>
      </c>
      <c r="B65" s="142">
        <v>8</v>
      </c>
      <c r="C65" s="143" t="s">
        <v>229</v>
      </c>
      <c r="D65" s="142">
        <v>3</v>
      </c>
      <c r="E65" s="142">
        <v>2</v>
      </c>
      <c r="F65" s="15"/>
      <c r="G65" s="135" t="str">
        <f ca="1">+'Wall S'!H150</f>
        <v>Healy Eileen</v>
      </c>
      <c r="H65" s="135" t="str">
        <f ca="1">+'Wall S'!H188</f>
        <v>Bailey Noel</v>
      </c>
      <c r="J65" s="1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8.75">
      <c r="A66" s="142">
        <v>9</v>
      </c>
      <c r="B66" s="143" t="s">
        <v>229</v>
      </c>
      <c r="C66" s="142">
        <v>6</v>
      </c>
      <c r="D66" s="142">
        <v>4</v>
      </c>
      <c r="E66" s="142">
        <v>2</v>
      </c>
      <c r="F66" s="15"/>
      <c r="G66" s="135" t="str">
        <f ca="1">+'Wall S'!H151</f>
        <v>Moffat Jess</v>
      </c>
      <c r="H66" s="135" t="str">
        <f ca="1">+'Wall S'!H189</f>
        <v>D'Cruz Margaret</v>
      </c>
      <c r="J66" s="1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8.75">
      <c r="A67" s="143" t="s">
        <v>229</v>
      </c>
      <c r="B67" s="142">
        <v>8</v>
      </c>
      <c r="C67" s="142">
        <v>5</v>
      </c>
      <c r="D67" s="142">
        <v>4</v>
      </c>
      <c r="E67" s="142">
        <v>1</v>
      </c>
      <c r="F67" s="15"/>
      <c r="G67" s="136" t="str">
        <f ca="1">+'Wall S'!H152</f>
        <v>Stone Veronica</v>
      </c>
      <c r="H67" s="136" t="str">
        <f ca="1">+'Wall S'!H190</f>
        <v>Anderson Tony</v>
      </c>
      <c r="J67" s="1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9.5">
      <c r="A68" s="140"/>
      <c r="B68" s="129"/>
      <c r="C68" s="129"/>
      <c r="D68" s="129"/>
      <c r="E68" s="129"/>
      <c r="F68" s="13"/>
      <c r="H68" s="120"/>
      <c r="I68" s="120"/>
      <c r="J68" s="13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8.75">
      <c r="A69" s="128"/>
      <c r="B69" s="128"/>
      <c r="C69" s="128"/>
      <c r="D69" s="128"/>
      <c r="E69" s="128"/>
      <c r="F69" s="15"/>
      <c r="G69" s="23"/>
      <c r="H69" s="23"/>
      <c r="I69" s="23"/>
      <c r="J69" s="1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8.75">
      <c r="A70" s="128"/>
      <c r="B70" s="128"/>
      <c r="C70" s="128"/>
      <c r="D70" s="128"/>
      <c r="E70" s="128"/>
      <c r="F70" s="15"/>
      <c r="G70" s="23"/>
      <c r="H70" s="23"/>
      <c r="I70" s="23"/>
      <c r="J70" s="1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8.75">
      <c r="A71" s="128"/>
      <c r="B71" s="128"/>
      <c r="C71" s="128"/>
      <c r="D71" s="128"/>
      <c r="E71" s="128"/>
      <c r="F71" s="15"/>
      <c r="G71" s="23"/>
      <c r="H71" s="23"/>
      <c r="I71" s="23"/>
      <c r="J71" s="1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8.75">
      <c r="A72" s="128"/>
      <c r="B72" s="128"/>
      <c r="C72" s="128"/>
      <c r="D72" s="128"/>
      <c r="E72" s="128"/>
      <c r="F72" s="15"/>
      <c r="G72" s="23"/>
      <c r="H72" s="23"/>
      <c r="I72" s="23"/>
      <c r="J72" s="1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8.75">
      <c r="A73" s="128"/>
      <c r="B73" s="128"/>
      <c r="C73" s="128"/>
      <c r="D73" s="128"/>
      <c r="E73" s="128"/>
      <c r="F73" s="15"/>
      <c r="G73" s="23"/>
      <c r="H73" s="23"/>
      <c r="I73" s="23"/>
      <c r="J73" s="1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22.5">
      <c r="A74" s="128"/>
      <c r="B74" s="128"/>
      <c r="C74" s="128"/>
      <c r="D74" s="128"/>
      <c r="E74" s="128"/>
      <c r="F74" s="117"/>
      <c r="G74" s="158"/>
      <c r="H74" s="158"/>
      <c r="I74" s="158"/>
      <c r="J74" s="158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22.5">
      <c r="A75" s="128"/>
      <c r="B75" s="128"/>
      <c r="C75" s="128"/>
      <c r="D75" s="128"/>
      <c r="E75" s="128"/>
      <c r="F75" s="117"/>
      <c r="G75" s="158"/>
      <c r="H75" s="158"/>
      <c r="I75" s="158"/>
      <c r="J75" s="158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8.75">
      <c r="A76" s="128"/>
      <c r="B76" s="128"/>
      <c r="C76" s="128"/>
      <c r="D76" s="128"/>
      <c r="E76" s="128"/>
      <c r="F76" s="15"/>
      <c r="G76" s="15"/>
      <c r="H76" s="15"/>
      <c r="I76" s="15"/>
      <c r="J76" s="15"/>
    </row>
    <row r="77" spans="1:23" ht="19.5">
      <c r="A77" s="129"/>
      <c r="B77" s="129"/>
      <c r="C77" s="129"/>
      <c r="D77" s="129"/>
      <c r="E77" s="129"/>
      <c r="F77" s="13"/>
      <c r="G77" s="120"/>
      <c r="H77" s="120"/>
      <c r="I77" s="120"/>
      <c r="J77" s="120"/>
    </row>
    <row r="78" spans="1:23" ht="18.75">
      <c r="A78" s="129"/>
      <c r="B78" s="129"/>
      <c r="C78" s="129"/>
      <c r="D78" s="129"/>
      <c r="E78" s="129"/>
      <c r="F78" s="13"/>
      <c r="G78" s="15"/>
      <c r="H78" s="15"/>
      <c r="I78" s="15"/>
      <c r="J78" s="15"/>
    </row>
    <row r="79" spans="1:23" ht="18.75">
      <c r="A79" s="128"/>
      <c r="B79" s="128"/>
      <c r="C79" s="128"/>
      <c r="D79" s="128"/>
      <c r="E79" s="128"/>
      <c r="F79" s="15"/>
      <c r="G79" s="23"/>
      <c r="H79" s="23"/>
      <c r="I79" s="23"/>
      <c r="J79" s="23"/>
    </row>
    <row r="80" spans="1:23" ht="18.75">
      <c r="A80" s="128"/>
      <c r="B80" s="128"/>
      <c r="C80" s="128"/>
      <c r="D80" s="128"/>
      <c r="E80" s="128"/>
      <c r="F80" s="15"/>
      <c r="G80" s="23"/>
      <c r="H80" s="23"/>
      <c r="I80" s="23"/>
      <c r="J80" s="23"/>
    </row>
    <row r="81" spans="1:10" ht="18.75">
      <c r="A81" s="128"/>
      <c r="B81" s="128"/>
      <c r="C81" s="128"/>
      <c r="D81" s="128"/>
      <c r="E81" s="128"/>
      <c r="F81" s="15"/>
      <c r="G81" s="23"/>
      <c r="H81" s="23"/>
      <c r="I81" s="23"/>
      <c r="J81" s="23"/>
    </row>
    <row r="82" spans="1:10" ht="18.75">
      <c r="A82" s="128"/>
      <c r="B82" s="128"/>
      <c r="C82" s="128"/>
      <c r="D82" s="128"/>
      <c r="E82" s="128"/>
      <c r="F82" s="15"/>
      <c r="G82" s="23"/>
      <c r="H82" s="23"/>
      <c r="I82" s="23"/>
      <c r="J82" s="23"/>
    </row>
    <row r="83" spans="1:10" ht="18.75">
      <c r="A83" s="128"/>
      <c r="B83" s="128"/>
      <c r="C83" s="128"/>
      <c r="D83" s="128"/>
      <c r="E83" s="128"/>
      <c r="F83" s="15"/>
      <c r="G83" s="23"/>
      <c r="H83" s="23"/>
      <c r="I83" s="23"/>
      <c r="J83" s="23"/>
    </row>
    <row r="84" spans="1:10" ht="18.75">
      <c r="A84" s="128"/>
      <c r="B84" s="128"/>
      <c r="C84" s="128"/>
      <c r="D84" s="128"/>
      <c r="E84" s="128"/>
      <c r="F84" s="15"/>
      <c r="G84" s="23"/>
      <c r="H84" s="23"/>
      <c r="I84" s="23"/>
      <c r="J84" s="23"/>
    </row>
    <row r="85" spans="1:10" ht="19.5">
      <c r="A85" s="129"/>
      <c r="B85" s="129"/>
      <c r="C85" s="129"/>
      <c r="D85" s="129"/>
      <c r="E85" s="129"/>
      <c r="F85" s="13"/>
      <c r="G85" s="120"/>
      <c r="H85" s="120"/>
      <c r="I85" s="120"/>
      <c r="J85" s="120"/>
    </row>
    <row r="86" spans="1:10" ht="18.75">
      <c r="A86" s="129"/>
      <c r="B86" s="129"/>
      <c r="C86" s="129"/>
      <c r="D86" s="129"/>
      <c r="E86" s="129"/>
      <c r="F86" s="13"/>
      <c r="G86" s="15"/>
      <c r="H86" s="15"/>
      <c r="I86" s="15"/>
      <c r="J86" s="15"/>
    </row>
    <row r="87" spans="1:10" ht="18.75">
      <c r="A87" s="128"/>
      <c r="B87" s="128"/>
      <c r="C87" s="128"/>
      <c r="D87" s="128"/>
      <c r="E87" s="128"/>
      <c r="F87" s="15"/>
      <c r="G87" s="23"/>
      <c r="H87" s="23"/>
      <c r="I87" s="23"/>
      <c r="J87" s="23"/>
    </row>
    <row r="88" spans="1:10" ht="18.75">
      <c r="A88" s="128"/>
      <c r="B88" s="128"/>
      <c r="C88" s="128"/>
      <c r="D88" s="128"/>
      <c r="E88" s="128"/>
      <c r="F88" s="15"/>
      <c r="G88" s="23"/>
      <c r="H88" s="23"/>
      <c r="I88" s="23"/>
      <c r="J88" s="23"/>
    </row>
    <row r="89" spans="1:10" ht="18.75">
      <c r="A89" s="128"/>
      <c r="B89" s="128"/>
      <c r="C89" s="128"/>
      <c r="D89" s="128"/>
      <c r="E89" s="128"/>
      <c r="F89" s="15"/>
      <c r="G89" s="23"/>
      <c r="H89" s="23"/>
      <c r="I89" s="23"/>
      <c r="J89" s="23"/>
    </row>
    <row r="90" spans="1:10" ht="18.75">
      <c r="A90" s="128"/>
      <c r="B90" s="128"/>
      <c r="C90" s="128"/>
      <c r="D90" s="128"/>
      <c r="E90" s="128"/>
      <c r="F90" s="15"/>
      <c r="G90" s="23"/>
      <c r="H90" s="23"/>
      <c r="I90" s="23"/>
      <c r="J90" s="23"/>
    </row>
    <row r="91" spans="1:10" ht="18.75">
      <c r="A91" s="128"/>
      <c r="B91" s="128"/>
      <c r="C91" s="128"/>
      <c r="D91" s="128"/>
      <c r="E91" s="128"/>
      <c r="F91" s="15"/>
      <c r="G91" s="23"/>
      <c r="H91" s="23"/>
      <c r="I91" s="23"/>
      <c r="J91" s="23"/>
    </row>
    <row r="92" spans="1:10" ht="18.75">
      <c r="A92" s="128"/>
      <c r="B92" s="128"/>
      <c r="C92" s="128"/>
      <c r="D92" s="128"/>
      <c r="E92" s="128"/>
      <c r="F92" s="15"/>
      <c r="G92" s="23"/>
      <c r="H92" s="23"/>
      <c r="I92" s="23"/>
      <c r="J92" s="23"/>
    </row>
    <row r="93" spans="1:10" ht="19.5">
      <c r="A93" s="129"/>
      <c r="B93" s="129"/>
      <c r="C93" s="129"/>
      <c r="D93" s="129"/>
      <c r="E93" s="129"/>
      <c r="F93" s="13"/>
      <c r="G93" s="120"/>
      <c r="H93" s="120"/>
      <c r="I93" s="120"/>
      <c r="J93" s="120"/>
    </row>
    <row r="94" spans="1:10" ht="18.75">
      <c r="A94" s="128"/>
      <c r="B94" s="128"/>
      <c r="C94" s="128"/>
      <c r="D94" s="128"/>
      <c r="E94" s="128"/>
      <c r="F94" s="15"/>
      <c r="G94" s="15"/>
      <c r="H94" s="15"/>
      <c r="I94" s="15"/>
      <c r="J94" s="15"/>
    </row>
    <row r="95" spans="1:10" ht="18.75">
      <c r="A95" s="128"/>
      <c r="B95" s="128"/>
      <c r="C95" s="128"/>
      <c r="D95" s="128"/>
      <c r="E95" s="128"/>
      <c r="F95" s="15"/>
      <c r="G95" s="23"/>
      <c r="H95" s="23"/>
      <c r="I95" s="23"/>
      <c r="J95" s="23"/>
    </row>
    <row r="96" spans="1:10" ht="18.75">
      <c r="A96" s="128"/>
      <c r="B96" s="128"/>
      <c r="C96" s="128"/>
      <c r="D96" s="128"/>
      <c r="E96" s="128"/>
      <c r="F96" s="15"/>
      <c r="G96" s="23"/>
      <c r="H96" s="23"/>
      <c r="I96" s="23"/>
      <c r="J96" s="23"/>
    </row>
    <row r="97" spans="1:10" ht="18.75">
      <c r="A97" s="128"/>
      <c r="B97" s="128"/>
      <c r="C97" s="128"/>
      <c r="D97" s="128"/>
      <c r="E97" s="128"/>
      <c r="F97" s="15"/>
      <c r="G97" s="23"/>
      <c r="H97" s="23"/>
      <c r="I97" s="23"/>
      <c r="J97" s="23"/>
    </row>
    <row r="98" spans="1:10" ht="18.75">
      <c r="A98" s="128"/>
      <c r="B98" s="128"/>
      <c r="C98" s="128"/>
      <c r="D98" s="128"/>
      <c r="E98" s="128"/>
      <c r="F98" s="15"/>
      <c r="G98" s="23"/>
      <c r="H98" s="23"/>
      <c r="I98" s="23"/>
      <c r="J98" s="23"/>
    </row>
    <row r="99" spans="1:10" ht="18.75">
      <c r="A99" s="128"/>
      <c r="B99" s="128"/>
      <c r="C99" s="128"/>
      <c r="D99" s="128"/>
      <c r="E99" s="128"/>
      <c r="F99" s="15"/>
      <c r="G99" s="23"/>
      <c r="H99" s="23"/>
      <c r="I99" s="23"/>
      <c r="J99" s="23"/>
    </row>
    <row r="100" spans="1:10" ht="18.75">
      <c r="A100" s="128"/>
      <c r="B100" s="128"/>
      <c r="C100" s="128"/>
      <c r="D100" s="128"/>
      <c r="E100" s="128"/>
      <c r="F100" s="15"/>
      <c r="G100" s="23"/>
      <c r="H100" s="23"/>
      <c r="I100" s="23"/>
      <c r="J100" s="23"/>
    </row>
    <row r="101" spans="1:10">
      <c r="A101" s="131"/>
      <c r="B101" s="131"/>
      <c r="C101" s="131"/>
      <c r="D101" s="131"/>
      <c r="E101" s="131"/>
      <c r="G101" s="5"/>
      <c r="H101" s="5"/>
      <c r="I101" s="5"/>
      <c r="J101" s="5"/>
    </row>
    <row r="102" spans="1:10">
      <c r="A102" s="131"/>
      <c r="B102" s="131"/>
      <c r="C102" s="131"/>
      <c r="D102" s="131"/>
      <c r="E102" s="131"/>
      <c r="G102" s="5"/>
      <c r="H102" s="5"/>
      <c r="I102" s="5"/>
      <c r="J102" s="5"/>
    </row>
    <row r="103" spans="1:10">
      <c r="A103" s="131"/>
      <c r="B103" s="131"/>
      <c r="C103" s="131"/>
      <c r="D103" s="131"/>
      <c r="E103" s="131"/>
      <c r="G103" s="5"/>
      <c r="H103" s="5"/>
      <c r="I103" s="5"/>
      <c r="J103" s="5"/>
    </row>
    <row r="104" spans="1:10">
      <c r="A104" s="131"/>
      <c r="B104" s="131"/>
      <c r="C104" s="131"/>
      <c r="D104" s="131"/>
      <c r="E104" s="131"/>
      <c r="G104" s="5"/>
      <c r="H104" s="5"/>
      <c r="I104" s="5"/>
      <c r="J104" s="5"/>
    </row>
  </sheetData>
  <mergeCells count="18">
    <mergeCell ref="T36:W36"/>
    <mergeCell ref="A56:E56"/>
    <mergeCell ref="G75:J75"/>
    <mergeCell ref="G1:I1"/>
    <mergeCell ref="G2:I2"/>
    <mergeCell ref="G35:I35"/>
    <mergeCell ref="G74:J74"/>
    <mergeCell ref="G36:I36"/>
    <mergeCell ref="T35:W35"/>
    <mergeCell ref="A4:E4"/>
    <mergeCell ref="A10:E10"/>
    <mergeCell ref="A16:E16"/>
    <mergeCell ref="A22:E22"/>
    <mergeCell ref="A62:E62"/>
    <mergeCell ref="A28:E28"/>
    <mergeCell ref="A38:E38"/>
    <mergeCell ref="A44:E44"/>
    <mergeCell ref="A50:E50"/>
  </mergeCells>
  <phoneticPr fontId="0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>
      <selection activeCell="O13" sqref="O13"/>
    </sheetView>
  </sheetViews>
  <sheetFormatPr defaultColWidth="8.85546875" defaultRowHeight="12.75"/>
  <cols>
    <col min="1" max="6" width="5" customWidth="1"/>
    <col min="7" max="7" width="24.28515625" customWidth="1"/>
    <col min="8" max="8" width="26.140625" customWidth="1"/>
    <col min="9" max="9" width="24.28515625" customWidth="1"/>
  </cols>
  <sheetData>
    <row r="1" spans="1:13" ht="26.25">
      <c r="A1" s="6"/>
      <c r="B1" s="6" t="s">
        <v>56</v>
      </c>
      <c r="C1" s="6"/>
      <c r="D1" s="6"/>
      <c r="E1" s="6" t="s">
        <v>55</v>
      </c>
      <c r="F1" s="6"/>
      <c r="G1" s="161" t="s">
        <v>225</v>
      </c>
      <c r="H1" s="161"/>
      <c r="I1" s="161"/>
    </row>
    <row r="2" spans="1:13" ht="23.25" thickBot="1">
      <c r="A2" s="6"/>
      <c r="B2" s="6"/>
      <c r="D2" s="6"/>
      <c r="F2" s="24"/>
      <c r="G2" s="160" t="s">
        <v>224</v>
      </c>
      <c r="H2" s="160"/>
      <c r="I2" s="8"/>
    </row>
    <row r="3" spans="1:13" ht="19.5" thickBot="1">
      <c r="A3" s="9"/>
      <c r="B3" s="9"/>
      <c r="C3" s="9"/>
      <c r="D3" s="9"/>
      <c r="E3" s="9"/>
      <c r="F3" s="9"/>
      <c r="G3" s="56" t="s">
        <v>84</v>
      </c>
      <c r="H3" s="56" t="s">
        <v>85</v>
      </c>
      <c r="I3" s="56" t="s">
        <v>86</v>
      </c>
    </row>
    <row r="4" spans="1:13" ht="20.25" thickBot="1">
      <c r="A4" s="11" t="s">
        <v>10</v>
      </c>
      <c r="B4" s="12"/>
      <c r="C4" s="12"/>
      <c r="D4" s="12"/>
      <c r="E4" s="12"/>
      <c r="F4" s="47"/>
      <c r="G4" s="126" t="s">
        <v>11</v>
      </c>
      <c r="H4" s="126" t="s">
        <v>12</v>
      </c>
      <c r="I4" s="126" t="s">
        <v>13</v>
      </c>
    </row>
    <row r="5" spans="1:13" ht="18.75">
      <c r="A5" s="10">
        <v>1</v>
      </c>
      <c r="B5" s="15">
        <v>9</v>
      </c>
      <c r="C5" s="15">
        <v>7</v>
      </c>
      <c r="D5" s="15">
        <v>5</v>
      </c>
      <c r="E5" s="15" t="s">
        <v>15</v>
      </c>
      <c r="F5" s="44"/>
      <c r="G5" s="16" t="str">
        <f ca="1">WallF!H6</f>
        <v>McKinley Pauline</v>
      </c>
      <c r="H5" s="125" t="str">
        <f ca="1">WallF!H44</f>
        <v>Kamo Bill</v>
      </c>
      <c r="I5" s="124" t="str">
        <f ca="1">WallF!H82</f>
        <v>Wyatt Shane</v>
      </c>
    </row>
    <row r="6" spans="1:13" ht="18.75">
      <c r="A6" s="10">
        <v>2</v>
      </c>
      <c r="B6" s="15">
        <v>9</v>
      </c>
      <c r="C6" s="15">
        <v>8</v>
      </c>
      <c r="D6" s="15" t="s">
        <v>15</v>
      </c>
      <c r="E6" s="15">
        <v>3</v>
      </c>
      <c r="F6" s="44"/>
      <c r="G6" s="16" t="str">
        <f ca="1">WallF!H7</f>
        <v>Maunsell Valma</v>
      </c>
      <c r="H6" s="16" t="str">
        <f ca="1">WallF!H45</f>
        <v>Williams Paul</v>
      </c>
      <c r="I6" s="124" t="str">
        <f ca="1">WallF!H83</f>
        <v>Power Carol</v>
      </c>
      <c r="M6" s="151"/>
    </row>
    <row r="7" spans="1:13" ht="18.75">
      <c r="A7" s="10">
        <v>2</v>
      </c>
      <c r="B7" s="15">
        <v>10</v>
      </c>
      <c r="C7" s="15" t="s">
        <v>15</v>
      </c>
      <c r="D7" s="15">
        <v>5</v>
      </c>
      <c r="E7" s="15">
        <v>4</v>
      </c>
      <c r="F7" s="44"/>
      <c r="G7" s="16" t="str">
        <f ca="1">WallF!H8</f>
        <v>Fawkner Bruce</v>
      </c>
      <c r="H7" s="16" t="str">
        <f ca="1">WallF!H46</f>
        <v>Glass Bev</v>
      </c>
      <c r="I7" s="124" t="str">
        <f ca="1">WallF!H84</f>
        <v>Skinner Kevin</v>
      </c>
    </row>
    <row r="8" spans="1:13" ht="18.75">
      <c r="A8" s="10">
        <v>1</v>
      </c>
      <c r="B8" s="15" t="s">
        <v>15</v>
      </c>
      <c r="C8" s="15">
        <v>8</v>
      </c>
      <c r="D8" s="15">
        <v>6</v>
      </c>
      <c r="E8" s="15">
        <v>4</v>
      </c>
      <c r="F8" s="44"/>
      <c r="G8" s="16" t="str">
        <f ca="1">WallF!H9</f>
        <v>Liddell Stuart</v>
      </c>
      <c r="H8" s="16" t="str">
        <f ca="1">WallF!H47</f>
        <v>Ward Kia</v>
      </c>
      <c r="I8" s="16" t="str">
        <f ca="1">WallF!H85</f>
        <v>Melville Cynthia</v>
      </c>
    </row>
    <row r="9" spans="1:13" ht="18.75">
      <c r="A9" s="10" t="s">
        <v>15</v>
      </c>
      <c r="B9" s="15">
        <v>10</v>
      </c>
      <c r="C9" s="15">
        <v>7</v>
      </c>
      <c r="D9" s="15">
        <v>6</v>
      </c>
      <c r="E9" s="15">
        <v>3</v>
      </c>
      <c r="F9" s="44"/>
      <c r="G9" s="16" t="str">
        <f ca="1">WallF!H10</f>
        <v>Holden Brett</v>
      </c>
      <c r="H9" s="16" t="str">
        <f ca="1">WallF!H48</f>
        <v>Gibson Allan</v>
      </c>
      <c r="I9" s="16" t="str">
        <f ca="1">WallF!H86</f>
        <v>TBA</v>
      </c>
    </row>
    <row r="10" spans="1:13" ht="19.5" thickBot="1">
      <c r="A10" s="17"/>
      <c r="B10" s="18"/>
      <c r="C10" s="18"/>
      <c r="D10" s="18"/>
      <c r="E10" s="18"/>
      <c r="F10" s="61"/>
      <c r="G10" s="16"/>
      <c r="H10" s="16"/>
      <c r="I10" s="22"/>
      <c r="J10" s="5"/>
    </row>
    <row r="11" spans="1:13" ht="20.25" thickBot="1">
      <c r="A11" s="14" t="s">
        <v>10</v>
      </c>
      <c r="B11" s="13"/>
      <c r="C11" s="13"/>
      <c r="D11" s="13"/>
      <c r="E11" s="13"/>
      <c r="F11" s="46"/>
      <c r="G11" s="126" t="s">
        <v>16</v>
      </c>
      <c r="H11" s="126" t="s">
        <v>17</v>
      </c>
      <c r="I11" s="120"/>
      <c r="J11" s="5"/>
    </row>
    <row r="12" spans="1:13" ht="18.75">
      <c r="A12" s="10">
        <v>3</v>
      </c>
      <c r="B12" s="15">
        <v>1</v>
      </c>
      <c r="C12" s="15">
        <v>9</v>
      </c>
      <c r="D12" s="15">
        <v>7</v>
      </c>
      <c r="E12" s="15" t="s">
        <v>15</v>
      </c>
      <c r="F12" s="44"/>
      <c r="G12" s="16" t="str">
        <f ca="1">WallF!H13</f>
        <v>Daley Paul</v>
      </c>
      <c r="H12" s="16" t="str">
        <f ca="1">WallF!H51</f>
        <v>Buckley Tom</v>
      </c>
      <c r="I12" s="23"/>
      <c r="J12" s="5"/>
    </row>
    <row r="13" spans="1:13" ht="18.75">
      <c r="A13" s="10">
        <v>4</v>
      </c>
      <c r="B13" s="15">
        <v>1</v>
      </c>
      <c r="C13" s="15">
        <v>10</v>
      </c>
      <c r="D13" s="15" t="s">
        <v>15</v>
      </c>
      <c r="E13" s="15">
        <v>5</v>
      </c>
      <c r="F13" s="44"/>
      <c r="G13" s="16" t="str">
        <f ca="1">WallF!H14</f>
        <v>Devlin Charles</v>
      </c>
      <c r="H13" s="16" t="str">
        <f ca="1">WallF!H52</f>
        <v>Wolland Robin</v>
      </c>
      <c r="I13" s="23"/>
      <c r="J13" s="5"/>
    </row>
    <row r="14" spans="1:13" ht="18.75">
      <c r="A14" s="10">
        <v>4</v>
      </c>
      <c r="B14" s="15">
        <v>2</v>
      </c>
      <c r="C14" s="15" t="s">
        <v>15</v>
      </c>
      <c r="D14" s="15">
        <v>7</v>
      </c>
      <c r="E14" s="15">
        <v>6</v>
      </c>
      <c r="F14" s="44"/>
      <c r="G14" s="16" t="str">
        <f ca="1">WallF!H15</f>
        <v>Marshall Kevin</v>
      </c>
      <c r="H14" s="16" t="str">
        <f ca="1">WallF!H53</f>
        <v>Baskiville Lou</v>
      </c>
      <c r="I14" s="23"/>
      <c r="J14" s="5"/>
    </row>
    <row r="15" spans="1:13" ht="18.75">
      <c r="A15" s="10">
        <v>3</v>
      </c>
      <c r="B15" s="15" t="s">
        <v>15</v>
      </c>
      <c r="C15" s="15">
        <v>10</v>
      </c>
      <c r="D15" s="15">
        <v>8</v>
      </c>
      <c r="E15" s="15">
        <v>6</v>
      </c>
      <c r="F15" s="44"/>
      <c r="G15" s="16" t="str">
        <f ca="1">WallF!H16</f>
        <v>Kaan Ton</v>
      </c>
      <c r="H15" s="16" t="str">
        <f ca="1">WallF!H54</f>
        <v>Chambers Bill</v>
      </c>
      <c r="I15" s="23"/>
      <c r="J15" s="5"/>
    </row>
    <row r="16" spans="1:13" ht="18.75">
      <c r="A16" s="10" t="s">
        <v>15</v>
      </c>
      <c r="B16" s="15">
        <v>2</v>
      </c>
      <c r="C16" s="15">
        <v>9</v>
      </c>
      <c r="D16" s="15">
        <v>8</v>
      </c>
      <c r="E16" s="15">
        <v>5</v>
      </c>
      <c r="F16" s="44"/>
      <c r="G16" s="16" t="str">
        <f ca="1">WallF!H17</f>
        <v>Perkins Andrew</v>
      </c>
      <c r="H16" s="16" t="str">
        <f ca="1">WallF!H55</f>
        <v>Walsh Tony</v>
      </c>
      <c r="I16" s="23"/>
      <c r="J16" s="5"/>
    </row>
    <row r="17" spans="1:10" ht="19.5" thickBot="1">
      <c r="A17" s="17"/>
      <c r="B17" s="18"/>
      <c r="C17" s="18"/>
      <c r="D17" s="18"/>
      <c r="E17" s="18"/>
      <c r="F17" s="61"/>
      <c r="G17" s="16"/>
      <c r="H17" s="16"/>
      <c r="I17" s="23"/>
      <c r="J17" s="5"/>
    </row>
    <row r="18" spans="1:10" ht="20.25" thickBot="1">
      <c r="A18" s="14" t="s">
        <v>10</v>
      </c>
      <c r="B18" s="13"/>
      <c r="C18" s="13"/>
      <c r="D18" s="13"/>
      <c r="E18" s="13"/>
      <c r="F18" s="46"/>
      <c r="G18" s="126" t="s">
        <v>20</v>
      </c>
      <c r="H18" s="126" t="s">
        <v>21</v>
      </c>
      <c r="I18" s="120"/>
      <c r="J18" s="5"/>
    </row>
    <row r="19" spans="1:10" ht="18.75">
      <c r="A19" s="10">
        <v>5</v>
      </c>
      <c r="B19" s="15">
        <v>3</v>
      </c>
      <c r="C19" s="15">
        <v>1</v>
      </c>
      <c r="D19" s="15">
        <v>9</v>
      </c>
      <c r="E19" s="15" t="s">
        <v>15</v>
      </c>
      <c r="F19" s="44"/>
      <c r="G19" s="16" t="str">
        <f ca="1">WallF!H20</f>
        <v>Thomas Simon</v>
      </c>
      <c r="H19" s="16" t="str">
        <f ca="1">WallF!H58</f>
        <v>Barltrop Betty</v>
      </c>
      <c r="I19" s="23"/>
      <c r="J19" s="5"/>
    </row>
    <row r="20" spans="1:10" ht="18.75">
      <c r="A20" s="10">
        <v>6</v>
      </c>
      <c r="B20" s="15">
        <v>3</v>
      </c>
      <c r="C20" s="15">
        <v>2</v>
      </c>
      <c r="D20" s="15" t="s">
        <v>15</v>
      </c>
      <c r="E20" s="15">
        <v>7</v>
      </c>
      <c r="F20" s="44"/>
      <c r="G20" s="16" t="str">
        <f ca="1">WallF!H21</f>
        <v>Sunbeam Maurice</v>
      </c>
      <c r="H20" s="16" t="str">
        <f ca="1">WallF!H59</f>
        <v>Dalkie Raymond</v>
      </c>
      <c r="I20" s="23"/>
      <c r="J20" s="5"/>
    </row>
    <row r="21" spans="1:10" ht="18.75">
      <c r="A21" s="10">
        <v>6</v>
      </c>
      <c r="B21" s="15">
        <v>4</v>
      </c>
      <c r="C21" s="15" t="s">
        <v>15</v>
      </c>
      <c r="D21" s="15">
        <v>9</v>
      </c>
      <c r="E21" s="15">
        <v>8</v>
      </c>
      <c r="F21" s="44"/>
      <c r="G21" s="16" t="str">
        <f ca="1">WallF!H22</f>
        <v>Baker Brian</v>
      </c>
      <c r="H21" s="16" t="str">
        <f ca="1">WallF!H60</f>
        <v>Wheeler Dennis</v>
      </c>
      <c r="I21" s="23"/>
      <c r="J21" s="5"/>
    </row>
    <row r="22" spans="1:10" ht="18.75">
      <c r="A22" s="10">
        <v>5</v>
      </c>
      <c r="B22" s="15" t="s">
        <v>15</v>
      </c>
      <c r="C22" s="15">
        <v>2</v>
      </c>
      <c r="D22" s="15">
        <v>10</v>
      </c>
      <c r="E22" s="15">
        <v>8</v>
      </c>
      <c r="F22" s="44"/>
      <c r="G22" s="16" t="str">
        <f ca="1">WallF!H23</f>
        <v>Montgomery Philip</v>
      </c>
      <c r="H22" s="16" t="str">
        <f ca="1">WallF!H61</f>
        <v>Duncan Hamish</v>
      </c>
      <c r="I22" s="23"/>
      <c r="J22" s="5"/>
    </row>
    <row r="23" spans="1:10" ht="18.75">
      <c r="A23" s="10" t="s">
        <v>15</v>
      </c>
      <c r="B23" s="15">
        <v>4</v>
      </c>
      <c r="C23" s="15">
        <v>1</v>
      </c>
      <c r="D23" s="15">
        <v>10</v>
      </c>
      <c r="E23" s="15">
        <v>7</v>
      </c>
      <c r="F23" s="44"/>
      <c r="G23" s="16" t="str">
        <f ca="1">WallF!H24</f>
        <v>Matthews Bevan</v>
      </c>
      <c r="H23" s="16" t="str">
        <f ca="1">WallF!H62</f>
        <v>Clarkson Denise</v>
      </c>
      <c r="I23" s="23"/>
      <c r="J23" s="5"/>
    </row>
    <row r="24" spans="1:10" ht="19.5" thickBot="1">
      <c r="A24" s="17"/>
      <c r="B24" s="18"/>
      <c r="C24" s="18"/>
      <c r="D24" s="18"/>
      <c r="E24" s="18"/>
      <c r="F24" s="61"/>
      <c r="G24" s="16"/>
      <c r="H24" s="16"/>
      <c r="I24" s="23"/>
      <c r="J24" s="5"/>
    </row>
    <row r="25" spans="1:10" ht="20.25" thickBot="1">
      <c r="A25" s="14" t="s">
        <v>10</v>
      </c>
      <c r="B25" s="13"/>
      <c r="C25" s="13"/>
      <c r="D25" s="13"/>
      <c r="E25" s="13"/>
      <c r="F25" s="46"/>
      <c r="G25" s="126" t="s">
        <v>61</v>
      </c>
      <c r="H25" s="126" t="s">
        <v>62</v>
      </c>
      <c r="I25" s="120"/>
      <c r="J25" s="5"/>
    </row>
    <row r="26" spans="1:10" ht="18.75">
      <c r="A26" s="10">
        <v>7</v>
      </c>
      <c r="B26" s="15">
        <v>5</v>
      </c>
      <c r="C26" s="15">
        <v>3</v>
      </c>
      <c r="D26" s="15">
        <v>1</v>
      </c>
      <c r="E26" s="15" t="s">
        <v>15</v>
      </c>
      <c r="F26" s="44"/>
      <c r="G26" s="16" t="str">
        <f ca="1">WallF!H27</f>
        <v>Matthews Chris</v>
      </c>
      <c r="H26" s="16" t="str">
        <f ca="1">WallF!H65</f>
        <v>Gould Neville</v>
      </c>
      <c r="I26" s="23"/>
      <c r="J26" s="5"/>
    </row>
    <row r="27" spans="1:10" ht="18.75">
      <c r="A27" s="10">
        <v>8</v>
      </c>
      <c r="B27" s="15">
        <v>5</v>
      </c>
      <c r="C27" s="15">
        <v>4</v>
      </c>
      <c r="D27" s="15" t="s">
        <v>15</v>
      </c>
      <c r="E27" s="15">
        <v>9</v>
      </c>
      <c r="F27" s="44"/>
      <c r="G27" s="16" t="str">
        <f ca="1">WallF!H28</f>
        <v>Oulaghan Adrian</v>
      </c>
      <c r="H27" s="16" t="str">
        <f ca="1">WallF!H66</f>
        <v>Marychurch Colin</v>
      </c>
      <c r="I27" s="23"/>
      <c r="J27" s="5"/>
    </row>
    <row r="28" spans="1:10" ht="18.75">
      <c r="A28" s="10">
        <v>8</v>
      </c>
      <c r="B28" s="15">
        <v>6</v>
      </c>
      <c r="C28" s="15" t="s">
        <v>15</v>
      </c>
      <c r="D28" s="15">
        <v>1</v>
      </c>
      <c r="E28" s="15">
        <v>10</v>
      </c>
      <c r="F28" s="44"/>
      <c r="G28" s="16" t="str">
        <f ca="1">WallF!H29</f>
        <v>Sowerby Mark</v>
      </c>
      <c r="H28" s="16" t="str">
        <f ca="1">WallF!H67</f>
        <v>Steele Gary</v>
      </c>
      <c r="I28" s="23"/>
      <c r="J28" s="5"/>
    </row>
    <row r="29" spans="1:10" ht="18.75">
      <c r="A29" s="10">
        <v>7</v>
      </c>
      <c r="B29" s="15" t="s">
        <v>15</v>
      </c>
      <c r="C29" s="15">
        <v>4</v>
      </c>
      <c r="D29" s="15">
        <v>2</v>
      </c>
      <c r="E29" s="15">
        <v>10</v>
      </c>
      <c r="F29" s="44"/>
      <c r="G29" s="16" t="str">
        <f ca="1">WallF!H30</f>
        <v>Christini Lillian</v>
      </c>
      <c r="H29" s="16" t="str">
        <f ca="1">WallF!H68</f>
        <v>Conlon Maryann</v>
      </c>
      <c r="I29" s="23"/>
      <c r="J29" s="5"/>
    </row>
    <row r="30" spans="1:10" ht="18.75">
      <c r="A30" s="10" t="s">
        <v>15</v>
      </c>
      <c r="B30" s="15">
        <v>6</v>
      </c>
      <c r="C30" s="15">
        <v>3</v>
      </c>
      <c r="D30" s="15">
        <v>2</v>
      </c>
      <c r="E30" s="15">
        <v>9</v>
      </c>
      <c r="F30" s="44"/>
      <c r="G30" s="16" t="str">
        <f ca="1">WallF!H31</f>
        <v>Levers Dennis</v>
      </c>
      <c r="H30" s="16" t="str">
        <f ca="1">WallF!H69</f>
        <v>TBA</v>
      </c>
      <c r="I30" s="23"/>
      <c r="J30" s="5"/>
    </row>
    <row r="31" spans="1:10" ht="19.5" thickBot="1">
      <c r="A31" s="17"/>
      <c r="B31" s="18"/>
      <c r="C31" s="18"/>
      <c r="D31" s="18"/>
      <c r="E31" s="18"/>
      <c r="F31" s="61"/>
      <c r="G31" s="16"/>
      <c r="H31" s="16"/>
      <c r="I31" s="23"/>
      <c r="J31" s="5"/>
    </row>
    <row r="32" spans="1:10" ht="20.25" thickBot="1">
      <c r="A32" s="14" t="s">
        <v>10</v>
      </c>
      <c r="B32" s="13"/>
      <c r="C32" s="13"/>
      <c r="D32" s="13"/>
      <c r="E32" s="13"/>
      <c r="F32" s="46"/>
      <c r="G32" s="126" t="s">
        <v>65</v>
      </c>
      <c r="H32" s="126" t="s">
        <v>66</v>
      </c>
      <c r="I32" s="120"/>
      <c r="J32" s="5"/>
    </row>
    <row r="33" spans="1:10" ht="18.75">
      <c r="A33" s="10">
        <v>9</v>
      </c>
      <c r="B33" s="15">
        <v>7</v>
      </c>
      <c r="C33" s="15">
        <v>5</v>
      </c>
      <c r="D33" s="15">
        <v>3</v>
      </c>
      <c r="E33" s="15" t="s">
        <v>15</v>
      </c>
      <c r="F33" s="44"/>
      <c r="G33" s="16" t="str">
        <f ca="1">WallF!H34</f>
        <v>Anngow Kevin</v>
      </c>
      <c r="H33" s="16" t="str">
        <f ca="1">WallF!H72</f>
        <v>Hooper Marie-Therese</v>
      </c>
      <c r="I33" s="23"/>
      <c r="J33" s="5"/>
    </row>
    <row r="34" spans="1:10" ht="18.75">
      <c r="A34" s="10">
        <v>10</v>
      </c>
      <c r="B34" s="15">
        <v>7</v>
      </c>
      <c r="C34" s="15">
        <v>6</v>
      </c>
      <c r="D34" s="15" t="s">
        <v>15</v>
      </c>
      <c r="E34" s="15">
        <v>1</v>
      </c>
      <c r="F34" s="44"/>
      <c r="G34" s="16" t="str">
        <f ca="1">WallF!H35</f>
        <v>Cleary Martin</v>
      </c>
      <c r="H34" s="16" t="str">
        <f ca="1">WallF!H73</f>
        <v>Brant Jeanette</v>
      </c>
      <c r="I34" s="23"/>
      <c r="J34" s="5"/>
    </row>
    <row r="35" spans="1:10" ht="18.75">
      <c r="A35" s="10">
        <v>10</v>
      </c>
      <c r="B35" s="15">
        <v>8</v>
      </c>
      <c r="C35" s="15" t="s">
        <v>15</v>
      </c>
      <c r="D35" s="15">
        <v>3</v>
      </c>
      <c r="E35" s="15">
        <v>2</v>
      </c>
      <c r="F35" s="44"/>
      <c r="G35" s="16" t="str">
        <f ca="1">WallF!H36</f>
        <v>Gallagher Darryl</v>
      </c>
      <c r="H35" s="16" t="str">
        <f ca="1">WallF!H74</f>
        <v>Warren Margaret</v>
      </c>
      <c r="I35" s="23"/>
      <c r="J35" s="5"/>
    </row>
    <row r="36" spans="1:10" ht="18.75">
      <c r="A36" s="10">
        <v>9</v>
      </c>
      <c r="B36" s="15" t="s">
        <v>15</v>
      </c>
      <c r="C36" s="15">
        <v>6</v>
      </c>
      <c r="D36" s="15">
        <v>4</v>
      </c>
      <c r="E36" s="15">
        <v>2</v>
      </c>
      <c r="F36" s="44"/>
      <c r="G36" s="16" t="str">
        <f ca="1">WallF!H37</f>
        <v>Caulton Bev</v>
      </c>
      <c r="H36" s="16" t="str">
        <f ca="1">WallF!H75</f>
        <v>Simonsen Elva</v>
      </c>
      <c r="I36" s="23"/>
      <c r="J36" s="5"/>
    </row>
    <row r="37" spans="1:10" ht="19.5" thickBot="1">
      <c r="A37" s="20" t="s">
        <v>15</v>
      </c>
      <c r="B37" s="21">
        <v>8</v>
      </c>
      <c r="C37" s="21">
        <v>5</v>
      </c>
      <c r="D37" s="21">
        <v>4</v>
      </c>
      <c r="E37" s="21">
        <v>1</v>
      </c>
      <c r="F37" s="45"/>
      <c r="G37" s="22" t="str">
        <f ca="1">WallF!H38</f>
        <v>Anderson Tony</v>
      </c>
      <c r="H37" s="22" t="str">
        <f ca="1">WallF!H76</f>
        <v>Eggers Judy</v>
      </c>
      <c r="I37" s="23"/>
      <c r="J37" s="5"/>
    </row>
    <row r="38" spans="1:10">
      <c r="I38" s="5"/>
      <c r="J38" s="5"/>
    </row>
    <row r="39" spans="1:10">
      <c r="I39" s="5"/>
      <c r="J39" s="5"/>
    </row>
    <row r="40" spans="1:10">
      <c r="I40" s="5"/>
      <c r="J40" s="5"/>
    </row>
    <row r="41" spans="1:10">
      <c r="I41" s="5"/>
      <c r="J41" s="5"/>
    </row>
  </sheetData>
  <mergeCells count="2">
    <mergeCell ref="G2:H2"/>
    <mergeCell ref="G1:I1"/>
  </mergeCells>
  <phoneticPr fontId="0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3"/>
  <sheetViews>
    <sheetView workbookViewId="0">
      <selection activeCell="M6" sqref="M6"/>
    </sheetView>
  </sheetViews>
  <sheetFormatPr defaultColWidth="8.85546875" defaultRowHeight="12.75"/>
  <cols>
    <col min="1" max="5" width="5.7109375" customWidth="1"/>
    <col min="6" max="6" width="4.85546875" customWidth="1"/>
    <col min="7" max="9" width="25.85546875" bestFit="1" customWidth="1"/>
    <col min="10" max="10" width="24.42578125" bestFit="1" customWidth="1"/>
  </cols>
  <sheetData>
    <row r="1" spans="1:10" ht="24" thickBot="1">
      <c r="A1" s="6"/>
      <c r="B1" s="6"/>
      <c r="C1" s="6"/>
      <c r="D1" s="6"/>
      <c r="E1" s="6"/>
      <c r="F1" s="6"/>
      <c r="G1" s="168" t="s">
        <v>227</v>
      </c>
      <c r="H1" s="169"/>
      <c r="I1" s="169"/>
      <c r="J1" s="170"/>
    </row>
    <row r="2" spans="1:10" ht="45.75" thickBot="1">
      <c r="A2" s="6"/>
      <c r="B2" s="6"/>
      <c r="C2" s="6"/>
      <c r="D2" s="6"/>
      <c r="E2" s="6"/>
      <c r="F2" s="6"/>
      <c r="G2" s="168" t="s">
        <v>228</v>
      </c>
      <c r="H2" s="169"/>
      <c r="I2" s="169"/>
      <c r="J2" s="108" t="s">
        <v>221</v>
      </c>
    </row>
    <row r="3" spans="1:10" ht="19.5" thickBot="1">
      <c r="A3" s="9"/>
      <c r="B3" s="9"/>
      <c r="C3" s="9"/>
      <c r="D3" s="9"/>
      <c r="E3" s="9"/>
      <c r="F3" s="9"/>
      <c r="G3" s="56" t="s">
        <v>84</v>
      </c>
      <c r="H3" s="56" t="s">
        <v>85</v>
      </c>
      <c r="I3" s="56" t="s">
        <v>86</v>
      </c>
      <c r="J3" s="15" t="s">
        <v>87</v>
      </c>
    </row>
    <row r="4" spans="1:10" ht="21.75" thickBot="1">
      <c r="A4" s="162" t="s">
        <v>10</v>
      </c>
      <c r="B4" s="163"/>
      <c r="C4" s="163"/>
      <c r="D4" s="163"/>
      <c r="E4" s="164"/>
      <c r="G4" s="55" t="s">
        <v>11</v>
      </c>
      <c r="H4" s="55" t="s">
        <v>12</v>
      </c>
      <c r="I4" s="55" t="s">
        <v>13</v>
      </c>
      <c r="J4" s="55" t="s">
        <v>14</v>
      </c>
    </row>
    <row r="5" spans="1:10" ht="20.25">
      <c r="A5" s="28">
        <v>1</v>
      </c>
      <c r="B5" s="29">
        <v>9</v>
      </c>
      <c r="C5" s="29">
        <v>7</v>
      </c>
      <c r="D5" s="29">
        <v>5</v>
      </c>
      <c r="E5" s="30" t="s">
        <v>15</v>
      </c>
      <c r="G5" s="16" t="str">
        <f ca="1">+WallP!H6</f>
        <v>Thomas Simon</v>
      </c>
      <c r="H5" s="16" t="str">
        <f ca="1">+WallP!H44</f>
        <v>Spicer Blair</v>
      </c>
      <c r="I5" s="16" t="str">
        <f ca="1">+WallP!H82</f>
        <v>Cook Tony</v>
      </c>
      <c r="J5" s="16" t="str">
        <f ca="1">+WallP!H120</f>
        <v>Cleary Martin</v>
      </c>
    </row>
    <row r="6" spans="1:10" ht="20.25">
      <c r="A6" s="28">
        <v>2</v>
      </c>
      <c r="B6" s="29">
        <v>9</v>
      </c>
      <c r="C6" s="29">
        <v>8</v>
      </c>
      <c r="D6" s="29" t="s">
        <v>15</v>
      </c>
      <c r="E6" s="30">
        <v>3</v>
      </c>
      <c r="G6" s="16" t="str">
        <f ca="1">+WallP!H7</f>
        <v>Wolland Bruce</v>
      </c>
      <c r="H6" s="16" t="str">
        <f ca="1">+WallP!H45</f>
        <v>Horo Pam</v>
      </c>
      <c r="I6" s="16" t="str">
        <f ca="1">+WallP!H83</f>
        <v>Sowerby-Parlane Adam</v>
      </c>
      <c r="J6" s="16" t="str">
        <f ca="1">+WallP!H121</f>
        <v>Sowerby Mark</v>
      </c>
    </row>
    <row r="7" spans="1:10" ht="20.25">
      <c r="A7" s="28">
        <v>2</v>
      </c>
      <c r="B7" s="29">
        <v>10</v>
      </c>
      <c r="C7" s="29" t="s">
        <v>15</v>
      </c>
      <c r="D7" s="29">
        <v>5</v>
      </c>
      <c r="E7" s="30">
        <v>4</v>
      </c>
      <c r="G7" s="16" t="str">
        <f ca="1">+WallP!H8</f>
        <v>Bradford Joan</v>
      </c>
      <c r="H7" s="16" t="str">
        <f ca="1">+WallP!H46</f>
        <v>Christini Lillian</v>
      </c>
      <c r="I7" s="16" t="str">
        <f ca="1">+WallP!H84</f>
        <v>Skinner Kevin</v>
      </c>
      <c r="J7" s="16" t="str">
        <f ca="1">+WallP!H122</f>
        <v>Williams Paul</v>
      </c>
    </row>
    <row r="8" spans="1:10" ht="20.25">
      <c r="A8" s="28">
        <v>1</v>
      </c>
      <c r="B8" s="29" t="s">
        <v>15</v>
      </c>
      <c r="C8" s="29">
        <v>8</v>
      </c>
      <c r="D8" s="29">
        <v>6</v>
      </c>
      <c r="E8" s="30">
        <v>4</v>
      </c>
      <c r="G8" s="16" t="str">
        <f ca="1">+WallP!H9</f>
        <v>Larkin Murray</v>
      </c>
      <c r="H8" s="16" t="str">
        <f ca="1">+WallP!H47</f>
        <v>Caulton Bev</v>
      </c>
      <c r="I8" s="16" t="str">
        <f ca="1">+WallP!H85</f>
        <v>Burnley Helen</v>
      </c>
      <c r="J8" s="16" t="str">
        <f ca="1">+WallP!H123</f>
        <v>Glover Robert</v>
      </c>
    </row>
    <row r="9" spans="1:10" ht="21" thickBot="1">
      <c r="A9" s="35" t="s">
        <v>15</v>
      </c>
      <c r="B9" s="36">
        <v>10</v>
      </c>
      <c r="C9" s="36">
        <v>7</v>
      </c>
      <c r="D9" s="36">
        <v>6</v>
      </c>
      <c r="E9" s="37">
        <v>3</v>
      </c>
      <c r="G9" s="16" t="str">
        <f ca="1">+WallP!H10</f>
        <v>Power Carol</v>
      </c>
      <c r="H9" s="16" t="str">
        <f ca="1">+WallP!H48</f>
        <v>Clark Margaret</v>
      </c>
      <c r="I9" s="16" t="str">
        <f ca="1">+WallP!H86</f>
        <v>Matthews Bevan</v>
      </c>
      <c r="J9" s="16" t="str">
        <f ca="1">+WallP!H124</f>
        <v>Wheeler Dennis</v>
      </c>
    </row>
    <row r="10" spans="1:10" ht="21.75" thickBot="1">
      <c r="A10" s="165" t="s">
        <v>10</v>
      </c>
      <c r="B10" s="166"/>
      <c r="C10" s="166"/>
      <c r="D10" s="166"/>
      <c r="E10" s="166"/>
      <c r="G10" s="55" t="s">
        <v>16</v>
      </c>
      <c r="H10" s="55" t="s">
        <v>17</v>
      </c>
      <c r="I10" s="55" t="s">
        <v>18</v>
      </c>
      <c r="J10" s="55" t="s">
        <v>19</v>
      </c>
    </row>
    <row r="11" spans="1:10" ht="20.25">
      <c r="A11" s="28">
        <v>3</v>
      </c>
      <c r="B11" s="29">
        <v>1</v>
      </c>
      <c r="C11" s="29">
        <v>9</v>
      </c>
      <c r="D11" s="29">
        <v>7</v>
      </c>
      <c r="E11" s="30" t="s">
        <v>15</v>
      </c>
      <c r="G11" s="16" t="str">
        <f ca="1">+WallP!H13</f>
        <v>Campbell Daphne</v>
      </c>
      <c r="H11" s="16" t="str">
        <f ca="1">+WallP!H51</f>
        <v>Barltrop Betty</v>
      </c>
      <c r="I11" s="16" t="str">
        <f ca="1">+WallP!H89</f>
        <v>McLaughlin Philip</v>
      </c>
      <c r="J11" s="16" t="str">
        <f ca="1">+WallP!H127</f>
        <v>Kamo Bill</v>
      </c>
    </row>
    <row r="12" spans="1:10" ht="20.25">
      <c r="A12" s="28">
        <v>4</v>
      </c>
      <c r="B12" s="29">
        <v>1</v>
      </c>
      <c r="C12" s="29">
        <v>10</v>
      </c>
      <c r="D12" s="29" t="s">
        <v>15</v>
      </c>
      <c r="E12" s="30">
        <v>5</v>
      </c>
      <c r="G12" s="16" t="str">
        <f ca="1">+WallP!H14</f>
        <v>McCarthy Eddie</v>
      </c>
      <c r="H12" s="16" t="str">
        <f ca="1">+WallP!H52</f>
        <v>Marychurch Colin</v>
      </c>
      <c r="I12" s="16" t="str">
        <f ca="1">+WallP!H90</f>
        <v>Paki Daphne</v>
      </c>
      <c r="J12" s="16" t="str">
        <f ca="1">+WallP!H128</f>
        <v>Mason Aileen</v>
      </c>
    </row>
    <row r="13" spans="1:10" ht="20.25">
      <c r="A13" s="28">
        <v>4</v>
      </c>
      <c r="B13" s="29">
        <v>2</v>
      </c>
      <c r="C13" s="29" t="s">
        <v>15</v>
      </c>
      <c r="D13" s="29">
        <v>7</v>
      </c>
      <c r="E13" s="30">
        <v>6</v>
      </c>
      <c r="G13" s="16" t="str">
        <f ca="1">+WallP!H15</f>
        <v>Ruedi Marcel</v>
      </c>
      <c r="H13" s="16" t="str">
        <f ca="1">+WallP!H53</f>
        <v>Ward Kia</v>
      </c>
      <c r="I13" s="16" t="str">
        <f ca="1">+WallP!H91</f>
        <v>Marshall Kevin</v>
      </c>
      <c r="J13" s="16" t="str">
        <f ca="1">+WallP!H129</f>
        <v>East Robyn</v>
      </c>
    </row>
    <row r="14" spans="1:10" ht="20.25">
      <c r="A14" s="28">
        <v>3</v>
      </c>
      <c r="B14" s="29" t="s">
        <v>15</v>
      </c>
      <c r="C14" s="29">
        <v>10</v>
      </c>
      <c r="D14" s="29">
        <v>8</v>
      </c>
      <c r="E14" s="30">
        <v>6</v>
      </c>
      <c r="G14" s="16" t="str">
        <f ca="1">+WallP!H16</f>
        <v>Mackie Allison</v>
      </c>
      <c r="H14" s="16" t="str">
        <f ca="1">+WallP!H54</f>
        <v>Moffat Jess</v>
      </c>
      <c r="I14" s="16" t="str">
        <f ca="1">+WallP!H92</f>
        <v>D'Cruz Margaret</v>
      </c>
      <c r="J14" s="16" t="str">
        <f ca="1">+WallP!H130</f>
        <v>Andrewartha Graham</v>
      </c>
    </row>
    <row r="15" spans="1:10" ht="21" thickBot="1">
      <c r="A15" s="35" t="s">
        <v>15</v>
      </c>
      <c r="B15" s="36">
        <v>2</v>
      </c>
      <c r="C15" s="36">
        <v>9</v>
      </c>
      <c r="D15" s="36">
        <v>8</v>
      </c>
      <c r="E15" s="37">
        <v>5</v>
      </c>
      <c r="G15" s="16" t="str">
        <f ca="1">+WallP!H17</f>
        <v>Holden Brett</v>
      </c>
      <c r="H15" s="16" t="str">
        <f ca="1">+WallP!H55</f>
        <v>Breen Brian</v>
      </c>
      <c r="I15" s="16" t="str">
        <f ca="1">+WallP!H93</f>
        <v>Anderson Tony</v>
      </c>
      <c r="J15" s="16" t="str">
        <f ca="1">+WallP!H131</f>
        <v>Levers Dennis</v>
      </c>
    </row>
    <row r="16" spans="1:10" ht="21.75" thickBot="1">
      <c r="A16" s="162" t="s">
        <v>10</v>
      </c>
      <c r="B16" s="163"/>
      <c r="C16" s="163"/>
      <c r="D16" s="163"/>
      <c r="E16" s="164"/>
      <c r="G16" s="55" t="s">
        <v>20</v>
      </c>
      <c r="H16" s="55" t="s">
        <v>21</v>
      </c>
      <c r="I16" s="55" t="s">
        <v>22</v>
      </c>
      <c r="J16" s="57" t="s">
        <v>60</v>
      </c>
    </row>
    <row r="17" spans="1:10" ht="20.25">
      <c r="A17" s="28">
        <v>5</v>
      </c>
      <c r="B17" s="29">
        <v>3</v>
      </c>
      <c r="C17" s="29">
        <v>1</v>
      </c>
      <c r="D17" s="29">
        <v>9</v>
      </c>
      <c r="E17" s="30" t="s">
        <v>15</v>
      </c>
      <c r="G17" s="16" t="str">
        <f ca="1">+WallP!H20</f>
        <v>Glass Bev</v>
      </c>
      <c r="H17" s="16" t="str">
        <f ca="1">+WallP!H58</f>
        <v>Matthews Chris</v>
      </c>
      <c r="I17" s="16" t="str">
        <f ca="1">+WallP!H96</f>
        <v>Cottrell Ann</v>
      </c>
      <c r="J17" s="16" t="str">
        <f ca="1">+WallP!H134</f>
        <v>McMillian Sue</v>
      </c>
    </row>
    <row r="18" spans="1:10" ht="20.25">
      <c r="A18" s="28">
        <v>6</v>
      </c>
      <c r="B18" s="29">
        <v>3</v>
      </c>
      <c r="C18" s="29">
        <v>2</v>
      </c>
      <c r="D18" s="29" t="s">
        <v>15</v>
      </c>
      <c r="E18" s="30">
        <v>7</v>
      </c>
      <c r="G18" s="16" t="str">
        <f ca="1">+WallP!H21</f>
        <v>Kilkolly Karina</v>
      </c>
      <c r="H18" s="16" t="str">
        <f ca="1">+WallP!H59</f>
        <v>Dempsey Sean</v>
      </c>
      <c r="I18" s="16" t="str">
        <f ca="1">+WallP!H97</f>
        <v>Baskiville Lou</v>
      </c>
      <c r="J18" s="16" t="str">
        <f ca="1">+WallP!H135</f>
        <v>Griffiths Owen</v>
      </c>
    </row>
    <row r="19" spans="1:10" ht="20.25">
      <c r="A19" s="28">
        <v>6</v>
      </c>
      <c r="B19" s="29">
        <v>4</v>
      </c>
      <c r="C19" s="29" t="s">
        <v>15</v>
      </c>
      <c r="D19" s="29">
        <v>9</v>
      </c>
      <c r="E19" s="30">
        <v>8</v>
      </c>
      <c r="G19" s="16" t="str">
        <f ca="1">+WallP!H22</f>
        <v>Liddell Stuart</v>
      </c>
      <c r="H19" s="16" t="str">
        <f ca="1">+WallP!H60</f>
        <v>Warren Margaret</v>
      </c>
      <c r="I19" s="16" t="str">
        <f ca="1">+WallP!H98</f>
        <v>Sinclair Colleen</v>
      </c>
      <c r="J19" s="16" t="str">
        <f ca="1">+WallP!H136</f>
        <v>Skinner Mike</v>
      </c>
    </row>
    <row r="20" spans="1:10" ht="20.25">
      <c r="A20" s="28">
        <v>5</v>
      </c>
      <c r="B20" s="29" t="s">
        <v>15</v>
      </c>
      <c r="C20" s="29">
        <v>2</v>
      </c>
      <c r="D20" s="29">
        <v>10</v>
      </c>
      <c r="E20" s="30">
        <v>8</v>
      </c>
      <c r="G20" s="16" t="str">
        <f ca="1">+WallP!H23</f>
        <v>Osborne Rob</v>
      </c>
      <c r="H20" s="16" t="str">
        <f ca="1">+WallP!H61</f>
        <v>Melville Cynthia</v>
      </c>
      <c r="I20" s="16" t="str">
        <f ca="1">+WallP!H99</f>
        <v>Simonsen Kelly</v>
      </c>
      <c r="J20" s="16" t="str">
        <f ca="1">+WallP!H137</f>
        <v>McCormack June</v>
      </c>
    </row>
    <row r="21" spans="1:10" ht="21" thickBot="1">
      <c r="A21" s="35" t="s">
        <v>15</v>
      </c>
      <c r="B21" s="36">
        <v>4</v>
      </c>
      <c r="C21" s="36">
        <v>1</v>
      </c>
      <c r="D21" s="36">
        <v>10</v>
      </c>
      <c r="E21" s="37">
        <v>7</v>
      </c>
      <c r="G21" s="16" t="str">
        <f ca="1">+WallP!H24</f>
        <v>McKinley Robert</v>
      </c>
      <c r="H21" s="16" t="str">
        <f ca="1">+WallP!H62</f>
        <v>Carr Ken</v>
      </c>
      <c r="I21" s="16" t="str">
        <f ca="1">+WallP!H100</f>
        <v>Sobey Bryan</v>
      </c>
      <c r="J21" s="16" t="str">
        <f ca="1">+WallP!H138</f>
        <v>Webster Bruce</v>
      </c>
    </row>
    <row r="22" spans="1:10" ht="21.75" thickBot="1">
      <c r="A22" s="162" t="s">
        <v>10</v>
      </c>
      <c r="B22" s="163"/>
      <c r="C22" s="163"/>
      <c r="D22" s="163"/>
      <c r="E22" s="164"/>
      <c r="G22" s="55" t="s">
        <v>61</v>
      </c>
      <c r="H22" s="55" t="s">
        <v>62</v>
      </c>
      <c r="I22" s="55" t="s">
        <v>63</v>
      </c>
      <c r="J22" s="55" t="s">
        <v>64</v>
      </c>
    </row>
    <row r="23" spans="1:10" ht="20.25">
      <c r="A23" s="28">
        <v>7</v>
      </c>
      <c r="B23" s="29">
        <v>5</v>
      </c>
      <c r="C23" s="29">
        <v>3</v>
      </c>
      <c r="D23" s="29">
        <v>1</v>
      </c>
      <c r="E23" s="30" t="s">
        <v>15</v>
      </c>
      <c r="G23" s="16" t="str">
        <f ca="1">+WallP!H27</f>
        <v>Daley Paul</v>
      </c>
      <c r="H23" s="16" t="str">
        <f ca="1">+WallP!H65</f>
        <v>Sullivan Carmel</v>
      </c>
      <c r="I23" s="16" t="str">
        <f ca="1">+WallP!H103</f>
        <v>Joselyn Tony</v>
      </c>
      <c r="J23" s="16" t="str">
        <f ca="1">+WallP!H141</f>
        <v>Wyatt Shane</v>
      </c>
    </row>
    <row r="24" spans="1:10" ht="20.25">
      <c r="A24" s="28">
        <v>8</v>
      </c>
      <c r="B24" s="29">
        <v>5</v>
      </c>
      <c r="C24" s="29">
        <v>4</v>
      </c>
      <c r="D24" s="29" t="s">
        <v>15</v>
      </c>
      <c r="E24" s="30">
        <v>9</v>
      </c>
      <c r="G24" s="16" t="str">
        <f ca="1">+WallP!H28</f>
        <v>Steele Gary</v>
      </c>
      <c r="H24" s="16" t="str">
        <f ca="1">+WallP!H66</f>
        <v>Buckley Tom</v>
      </c>
      <c r="I24" s="16" t="str">
        <f ca="1">+WallP!H104</f>
        <v>Gallagher Darryl</v>
      </c>
      <c r="J24" s="16" t="str">
        <f ca="1">+WallP!H142</f>
        <v>Barry Brendon</v>
      </c>
    </row>
    <row r="25" spans="1:10" ht="20.25">
      <c r="A25" s="28">
        <v>8</v>
      </c>
      <c r="B25" s="29">
        <v>6</v>
      </c>
      <c r="C25" s="29" t="s">
        <v>15</v>
      </c>
      <c r="D25" s="29">
        <v>1</v>
      </c>
      <c r="E25" s="30">
        <v>10</v>
      </c>
      <c r="G25" s="16" t="str">
        <f ca="1">+WallP!H29</f>
        <v>Hardwick Liz</v>
      </c>
      <c r="H25" s="16" t="str">
        <f ca="1">+WallP!H67</f>
        <v>Fahey Trisha</v>
      </c>
      <c r="I25" s="16" t="str">
        <f ca="1">+WallP!H105</f>
        <v>Oulaghan Adrian</v>
      </c>
      <c r="J25" s="16" t="str">
        <f ca="1">+WallP!H143</f>
        <v>Baker Brian</v>
      </c>
    </row>
    <row r="26" spans="1:10" ht="20.25">
      <c r="A26" s="28">
        <v>7</v>
      </c>
      <c r="B26" s="29" t="s">
        <v>15</v>
      </c>
      <c r="C26" s="29">
        <v>4</v>
      </c>
      <c r="D26" s="29">
        <v>2</v>
      </c>
      <c r="E26" s="30">
        <v>10</v>
      </c>
      <c r="G26" s="16" t="str">
        <f ca="1">+WallP!H30</f>
        <v>Brzozowski Stefan</v>
      </c>
      <c r="H26" s="16" t="str">
        <f ca="1">+WallP!H68</f>
        <v>Crighton Maree</v>
      </c>
      <c r="I26" s="16" t="str">
        <f ca="1">+WallP!H106</f>
        <v>Duncan Hamish</v>
      </c>
      <c r="J26" s="16" t="str">
        <f ca="1">+WallP!H144</f>
        <v>Conlon Maryann</v>
      </c>
    </row>
    <row r="27" spans="1:10" ht="21" thickBot="1">
      <c r="A27" s="35" t="s">
        <v>15</v>
      </c>
      <c r="B27" s="36">
        <v>6</v>
      </c>
      <c r="C27" s="36">
        <v>3</v>
      </c>
      <c r="D27" s="36">
        <v>2</v>
      </c>
      <c r="E27" s="37">
        <v>9</v>
      </c>
      <c r="G27" s="16" t="str">
        <f ca="1">+WallP!H31</f>
        <v>Lewis John</v>
      </c>
      <c r="H27" s="16" t="str">
        <f ca="1">+WallP!H69</f>
        <v>Capill Ian</v>
      </c>
      <c r="I27" s="16" t="str">
        <f ca="1">+WallP!H107</f>
        <v>Clement Peter</v>
      </c>
      <c r="J27" s="16" t="str">
        <f ca="1">+WallP!H145</f>
        <v>Perkins Andrew</v>
      </c>
    </row>
    <row r="28" spans="1:10" ht="21">
      <c r="A28" s="162" t="s">
        <v>10</v>
      </c>
      <c r="B28" s="163"/>
      <c r="C28" s="163"/>
      <c r="D28" s="163"/>
      <c r="E28" s="164"/>
      <c r="G28" s="58" t="s">
        <v>65</v>
      </c>
      <c r="H28" s="58" t="s">
        <v>58</v>
      </c>
      <c r="I28" s="58" t="s">
        <v>67</v>
      </c>
      <c r="J28" s="58" t="s">
        <v>68</v>
      </c>
    </row>
    <row r="29" spans="1:10" ht="20.25">
      <c r="A29" s="28">
        <v>9</v>
      </c>
      <c r="B29" s="29">
        <v>7</v>
      </c>
      <c r="C29" s="29">
        <v>5</v>
      </c>
      <c r="D29" s="29">
        <v>3</v>
      </c>
      <c r="E29" s="30" t="s">
        <v>15</v>
      </c>
      <c r="G29" s="16" t="str">
        <f ca="1">+WallP!H44</f>
        <v>Spicer Blair</v>
      </c>
      <c r="H29" s="16" t="str">
        <f ca="1">+WallP!H72</f>
        <v>Curtis Kathleen</v>
      </c>
      <c r="I29" s="16" t="str">
        <f ca="1">+WallP!H110</f>
        <v>Gould Neville</v>
      </c>
      <c r="J29" s="16" t="str">
        <f ca="1">+WallP!H148</f>
        <v>Anngow Kevin</v>
      </c>
    </row>
    <row r="30" spans="1:10" ht="20.25">
      <c r="A30" s="28">
        <v>10</v>
      </c>
      <c r="B30" s="29">
        <v>7</v>
      </c>
      <c r="C30" s="29">
        <v>6</v>
      </c>
      <c r="D30" s="29" t="s">
        <v>15</v>
      </c>
      <c r="E30" s="30">
        <v>1</v>
      </c>
      <c r="G30" s="16" t="str">
        <f ca="1">+WallP!H35</f>
        <v>Devlin Charles</v>
      </c>
      <c r="H30" s="16" t="str">
        <f ca="1">+WallP!H73</f>
        <v>Wolland Robin</v>
      </c>
      <c r="I30" s="16" t="str">
        <f ca="1">+WallP!H111</f>
        <v>McKinley Pauline</v>
      </c>
      <c r="J30" s="16" t="str">
        <f ca="1">+WallP!H149</f>
        <v>Dalkie Raymond</v>
      </c>
    </row>
    <row r="31" spans="1:10" ht="20.25">
      <c r="A31" s="28">
        <v>10</v>
      </c>
      <c r="B31" s="29">
        <v>8</v>
      </c>
      <c r="C31" s="29" t="s">
        <v>15</v>
      </c>
      <c r="D31" s="29">
        <v>3</v>
      </c>
      <c r="E31" s="30">
        <v>2</v>
      </c>
      <c r="G31" s="16" t="str">
        <f ca="1">+WallP!H36</f>
        <v>Patten Coral</v>
      </c>
      <c r="H31" s="16" t="str">
        <f ca="1">+WallP!H74</f>
        <v>Bailey Noel</v>
      </c>
      <c r="I31" s="16" t="str">
        <f ca="1">+WallP!H112</f>
        <v>TBA</v>
      </c>
      <c r="J31" s="16" t="str">
        <f ca="1">+WallP!H150</f>
        <v>Fawkner Bruce</v>
      </c>
    </row>
    <row r="32" spans="1:10" ht="20.25">
      <c r="A32" s="28">
        <v>9</v>
      </c>
      <c r="B32" s="29" t="s">
        <v>15</v>
      </c>
      <c r="C32" s="29">
        <v>6</v>
      </c>
      <c r="D32" s="29">
        <v>4</v>
      </c>
      <c r="E32" s="30">
        <v>2</v>
      </c>
      <c r="G32" s="16" t="str">
        <f ca="1">+WallP!H37</f>
        <v>Montgomery Philip</v>
      </c>
      <c r="H32" s="16" t="str">
        <f ca="1">+WallP!H75</f>
        <v>Walsh Tony</v>
      </c>
      <c r="I32" s="16" t="str">
        <f ca="1">+WallP!H113</f>
        <v>Jacombs Shelley</v>
      </c>
      <c r="J32" s="16" t="str">
        <f ca="1">+WallP!H151</f>
        <v>Chambers Bill</v>
      </c>
    </row>
    <row r="33" spans="1:10" ht="21" thickBot="1">
      <c r="A33" s="35" t="s">
        <v>15</v>
      </c>
      <c r="B33" s="36">
        <v>8</v>
      </c>
      <c r="C33" s="36">
        <v>5</v>
      </c>
      <c r="D33" s="36">
        <v>4</v>
      </c>
      <c r="E33" s="37">
        <v>1</v>
      </c>
      <c r="G33" s="19" t="str">
        <f ca="1">+WallP!H38</f>
        <v>Maunsell Valma</v>
      </c>
      <c r="H33" s="19" t="str">
        <f ca="1">+WallP!H76</f>
        <v>Kaan Ton</v>
      </c>
      <c r="I33" s="19" t="str">
        <f ca="1">+WallP!H114</f>
        <v>Duffield Evelyn</v>
      </c>
      <c r="J33" s="19" t="str">
        <f ca="1">+WallP!H152</f>
        <v>Bell Shane</v>
      </c>
    </row>
    <row r="38" spans="1:10" ht="20.25">
      <c r="A38" s="52"/>
      <c r="B38" s="52"/>
      <c r="C38" s="52"/>
      <c r="D38" s="52"/>
      <c r="E38" s="52"/>
      <c r="G38" s="23"/>
      <c r="H38" s="23"/>
      <c r="I38" s="23"/>
    </row>
    <row r="39" spans="1:10" s="5" customFormat="1" ht="23.25">
      <c r="A39" s="117"/>
      <c r="B39" s="117"/>
      <c r="C39" s="117"/>
      <c r="D39" s="117"/>
      <c r="E39" s="117"/>
      <c r="F39" s="117"/>
      <c r="G39" s="167"/>
      <c r="H39" s="167"/>
      <c r="I39" s="118"/>
    </row>
    <row r="40" spans="1:10" s="5" customFormat="1" ht="22.5">
      <c r="A40" s="117"/>
      <c r="B40" s="117"/>
      <c r="C40" s="117"/>
      <c r="D40" s="117"/>
      <c r="E40" s="117"/>
      <c r="F40" s="117"/>
      <c r="G40" s="158"/>
      <c r="H40" s="158"/>
      <c r="I40" s="118"/>
    </row>
    <row r="41" spans="1:10" s="5" customFormat="1" ht="18.75">
      <c r="A41" s="15"/>
      <c r="B41" s="15"/>
      <c r="C41" s="15"/>
      <c r="D41" s="15"/>
      <c r="E41" s="15"/>
      <c r="F41" s="15"/>
      <c r="G41" s="15"/>
      <c r="H41" s="15"/>
      <c r="I41" s="119"/>
    </row>
    <row r="42" spans="1:10" s="5" customFormat="1" ht="19.5">
      <c r="A42" s="13"/>
      <c r="B42" s="13"/>
      <c r="C42" s="13"/>
      <c r="D42" s="13"/>
      <c r="E42" s="13"/>
      <c r="F42" s="13"/>
      <c r="G42" s="120"/>
      <c r="H42" s="120"/>
      <c r="I42" s="120"/>
    </row>
    <row r="43" spans="1:10" s="5" customFormat="1" ht="18.75">
      <c r="A43" s="15"/>
      <c r="B43" s="15"/>
      <c r="C43" s="15"/>
      <c r="D43" s="15"/>
      <c r="E43" s="15"/>
      <c r="F43" s="15"/>
      <c r="G43" s="23"/>
      <c r="H43" s="121"/>
      <c r="I43" s="23"/>
    </row>
    <row r="44" spans="1:10" s="5" customFormat="1" ht="18.75">
      <c r="A44" s="15"/>
      <c r="B44" s="15"/>
      <c r="C44" s="15"/>
      <c r="D44" s="15"/>
      <c r="E44" s="15"/>
      <c r="F44" s="15"/>
      <c r="G44" s="23"/>
      <c r="H44" s="121"/>
      <c r="I44" s="23"/>
    </row>
    <row r="45" spans="1:10" s="5" customFormat="1" ht="18.75">
      <c r="A45" s="15"/>
      <c r="B45" s="15"/>
      <c r="C45" s="15"/>
      <c r="D45" s="15"/>
      <c r="E45" s="15"/>
      <c r="F45" s="15"/>
      <c r="G45" s="23"/>
      <c r="H45" s="121"/>
      <c r="I45" s="23"/>
    </row>
    <row r="46" spans="1:10" s="5" customFormat="1" ht="18.75">
      <c r="A46" s="15"/>
      <c r="B46" s="15"/>
      <c r="C46" s="15"/>
      <c r="D46" s="15"/>
      <c r="E46" s="15"/>
      <c r="F46" s="15"/>
      <c r="G46" s="23"/>
      <c r="H46" s="121"/>
      <c r="I46" s="23"/>
    </row>
    <row r="47" spans="1:10" s="5" customFormat="1" ht="18.75">
      <c r="A47" s="15"/>
      <c r="B47" s="15"/>
      <c r="C47" s="15"/>
      <c r="D47" s="15"/>
      <c r="E47" s="15"/>
      <c r="F47" s="15"/>
      <c r="G47" s="23"/>
      <c r="H47" s="121"/>
      <c r="I47" s="23"/>
    </row>
    <row r="48" spans="1:10" s="5" customFormat="1" ht="19.5">
      <c r="A48" s="13"/>
      <c r="B48" s="13"/>
      <c r="C48" s="13"/>
      <c r="D48" s="13"/>
      <c r="E48" s="13"/>
      <c r="F48" s="13"/>
      <c r="G48" s="120"/>
      <c r="H48" s="120"/>
      <c r="I48" s="120"/>
    </row>
    <row r="49" spans="1:9" s="5" customFormat="1" ht="18.75">
      <c r="A49" s="15"/>
      <c r="B49" s="15"/>
      <c r="C49" s="15"/>
      <c r="D49" s="15"/>
      <c r="E49" s="15"/>
      <c r="F49" s="15"/>
      <c r="G49" s="23"/>
      <c r="H49" s="121"/>
      <c r="I49" s="23"/>
    </row>
    <row r="50" spans="1:9" s="5" customFormat="1" ht="18.75">
      <c r="A50" s="15"/>
      <c r="B50" s="15"/>
      <c r="C50" s="15"/>
      <c r="D50" s="15"/>
      <c r="E50" s="15"/>
      <c r="F50" s="15"/>
      <c r="G50" s="23"/>
      <c r="H50" s="121"/>
      <c r="I50" s="23"/>
    </row>
    <row r="51" spans="1:9" s="5" customFormat="1" ht="18.75">
      <c r="A51" s="15"/>
      <c r="B51" s="15"/>
      <c r="C51" s="15"/>
      <c r="D51" s="15"/>
      <c r="E51" s="15"/>
      <c r="F51" s="15"/>
      <c r="G51" s="23"/>
      <c r="H51" s="121"/>
      <c r="I51" s="23"/>
    </row>
    <row r="52" spans="1:9" s="5" customFormat="1" ht="18.75">
      <c r="A52" s="15"/>
      <c r="B52" s="15"/>
      <c r="C52" s="15"/>
      <c r="D52" s="15"/>
      <c r="E52" s="15"/>
      <c r="F52" s="15"/>
      <c r="G52" s="23"/>
      <c r="H52" s="121"/>
      <c r="I52" s="23"/>
    </row>
    <row r="53" spans="1:9" s="5" customFormat="1" ht="18.75">
      <c r="A53" s="15"/>
      <c r="B53" s="15"/>
      <c r="C53" s="15"/>
      <c r="D53" s="15"/>
      <c r="E53" s="15"/>
      <c r="F53" s="15"/>
      <c r="G53" s="23"/>
      <c r="H53" s="121"/>
      <c r="I53" s="23"/>
    </row>
    <row r="54" spans="1:9" s="5" customFormat="1" ht="19.5">
      <c r="A54" s="13"/>
      <c r="B54" s="13"/>
      <c r="C54" s="13"/>
      <c r="D54" s="13"/>
      <c r="E54" s="13"/>
      <c r="F54" s="13"/>
      <c r="G54" s="120"/>
      <c r="H54" s="120"/>
      <c r="I54" s="120"/>
    </row>
    <row r="55" spans="1:9" s="5" customFormat="1" ht="18.75">
      <c r="A55" s="15"/>
      <c r="B55" s="15"/>
      <c r="C55" s="15"/>
      <c r="D55" s="15"/>
      <c r="E55" s="15"/>
      <c r="F55" s="15"/>
      <c r="G55" s="122"/>
      <c r="H55" s="121"/>
      <c r="I55" s="23"/>
    </row>
    <row r="56" spans="1:9" s="5" customFormat="1" ht="18.75">
      <c r="A56" s="15"/>
      <c r="B56" s="15"/>
      <c r="C56" s="15"/>
      <c r="D56" s="15"/>
      <c r="E56" s="15"/>
      <c r="F56" s="15"/>
      <c r="G56" s="122"/>
      <c r="H56" s="121"/>
      <c r="I56" s="23"/>
    </row>
    <row r="57" spans="1:9" s="5" customFormat="1" ht="18.75">
      <c r="A57" s="15"/>
      <c r="B57" s="15"/>
      <c r="C57" s="15"/>
      <c r="D57" s="15"/>
      <c r="E57" s="15"/>
      <c r="F57" s="15"/>
      <c r="G57" s="122"/>
      <c r="H57" s="121"/>
      <c r="I57" s="23"/>
    </row>
    <row r="58" spans="1:9" s="5" customFormat="1" ht="18.75">
      <c r="A58" s="15"/>
      <c r="B58" s="15"/>
      <c r="C58" s="15"/>
      <c r="D58" s="15"/>
      <c r="E58" s="15"/>
      <c r="F58" s="15"/>
      <c r="G58" s="122"/>
      <c r="H58" s="121"/>
      <c r="I58" s="23"/>
    </row>
    <row r="59" spans="1:9" s="5" customFormat="1" ht="18.75">
      <c r="A59" s="15"/>
      <c r="B59" s="15"/>
      <c r="C59" s="15"/>
      <c r="D59" s="15"/>
      <c r="E59" s="15"/>
      <c r="F59" s="15"/>
      <c r="G59" s="122"/>
      <c r="H59" s="121"/>
      <c r="I59" s="23"/>
    </row>
    <row r="60" spans="1:9" s="5" customFormat="1" ht="19.5">
      <c r="A60" s="13"/>
      <c r="B60" s="13"/>
      <c r="C60" s="13"/>
      <c r="D60" s="13"/>
      <c r="E60" s="13"/>
      <c r="F60" s="13"/>
      <c r="G60" s="120"/>
      <c r="H60" s="120"/>
      <c r="I60" s="120"/>
    </row>
    <row r="61" spans="1:9" s="5" customFormat="1" ht="18.75">
      <c r="A61" s="15"/>
      <c r="B61" s="15"/>
      <c r="C61" s="15"/>
      <c r="D61" s="15"/>
      <c r="E61" s="15"/>
      <c r="F61" s="15"/>
      <c r="G61" s="23"/>
      <c r="H61" s="121"/>
      <c r="I61" s="23"/>
    </row>
    <row r="62" spans="1:9" s="5" customFormat="1" ht="18.75">
      <c r="A62" s="15"/>
      <c r="B62" s="15"/>
      <c r="C62" s="15"/>
      <c r="D62" s="15"/>
      <c r="E62" s="15"/>
      <c r="F62" s="15"/>
      <c r="G62" s="23"/>
      <c r="H62" s="121"/>
      <c r="I62" s="23"/>
    </row>
    <row r="63" spans="1:9" s="5" customFormat="1" ht="18.75">
      <c r="A63" s="15"/>
      <c r="B63" s="15"/>
      <c r="C63" s="15"/>
      <c r="D63" s="15"/>
      <c r="E63" s="15"/>
      <c r="F63" s="15"/>
      <c r="G63" s="23"/>
      <c r="H63" s="121"/>
      <c r="I63" s="23"/>
    </row>
    <row r="64" spans="1:9" s="5" customFormat="1" ht="18.75">
      <c r="A64" s="15"/>
      <c r="B64" s="15"/>
      <c r="C64" s="15"/>
      <c r="D64" s="15"/>
      <c r="E64" s="15"/>
      <c r="F64" s="15"/>
      <c r="G64" s="23"/>
      <c r="H64" s="121"/>
      <c r="I64" s="23"/>
    </row>
    <row r="65" spans="1:9" s="5" customFormat="1" ht="18.75">
      <c r="A65" s="15"/>
      <c r="B65" s="15"/>
      <c r="C65" s="15"/>
      <c r="D65" s="15"/>
      <c r="E65" s="15"/>
      <c r="F65" s="15"/>
      <c r="G65" s="23"/>
      <c r="H65" s="121"/>
      <c r="I65" s="23"/>
    </row>
    <row r="66" spans="1:9" s="5" customFormat="1" ht="19.5">
      <c r="A66" s="13"/>
      <c r="B66" s="13"/>
      <c r="C66" s="13"/>
      <c r="D66" s="13"/>
      <c r="E66" s="13"/>
      <c r="F66" s="13"/>
      <c r="G66" s="120"/>
      <c r="H66" s="120"/>
      <c r="I66" s="120"/>
    </row>
    <row r="67" spans="1:9" s="5" customFormat="1" ht="18.75">
      <c r="A67" s="15"/>
      <c r="B67" s="15"/>
      <c r="C67" s="15"/>
      <c r="D67" s="15"/>
      <c r="E67" s="15"/>
      <c r="F67" s="15"/>
      <c r="G67" s="23"/>
      <c r="H67" s="121"/>
      <c r="I67" s="23"/>
    </row>
    <row r="68" spans="1:9" s="5" customFormat="1" ht="18.75">
      <c r="A68" s="15"/>
      <c r="B68" s="15"/>
      <c r="C68" s="15"/>
      <c r="D68" s="15"/>
      <c r="E68" s="15"/>
      <c r="F68" s="15"/>
      <c r="G68" s="23"/>
      <c r="H68" s="121"/>
      <c r="I68" s="23"/>
    </row>
    <row r="69" spans="1:9" s="5" customFormat="1" ht="18.75">
      <c r="A69" s="15"/>
      <c r="B69" s="15"/>
      <c r="C69" s="15"/>
      <c r="D69" s="15"/>
      <c r="E69" s="15"/>
      <c r="F69" s="15"/>
      <c r="G69" s="23"/>
      <c r="H69" s="121"/>
      <c r="I69" s="23"/>
    </row>
    <row r="70" spans="1:9" s="5" customFormat="1" ht="18.75">
      <c r="A70" s="15"/>
      <c r="B70" s="15"/>
      <c r="C70" s="15"/>
      <c r="D70" s="15"/>
      <c r="E70" s="15"/>
      <c r="F70" s="15"/>
      <c r="G70" s="23"/>
      <c r="H70" s="121"/>
      <c r="I70" s="23"/>
    </row>
    <row r="71" spans="1:9" s="5" customFormat="1" ht="18.75">
      <c r="A71" s="15"/>
      <c r="B71" s="15"/>
      <c r="C71" s="15"/>
      <c r="D71" s="15"/>
      <c r="E71" s="15"/>
      <c r="F71" s="15"/>
      <c r="G71" s="23"/>
      <c r="H71" s="121"/>
      <c r="I71" s="23"/>
    </row>
    <row r="72" spans="1:9" s="5" customFormat="1"/>
    <row r="73" spans="1:9" s="5" customFormat="1"/>
  </sheetData>
  <mergeCells count="9">
    <mergeCell ref="G2:I2"/>
    <mergeCell ref="G1:J1"/>
    <mergeCell ref="A22:E22"/>
    <mergeCell ref="A28:E28"/>
    <mergeCell ref="A4:E4"/>
    <mergeCell ref="A10:E10"/>
    <mergeCell ref="A16:E16"/>
    <mergeCell ref="G40:H40"/>
    <mergeCell ref="G39:H39"/>
  </mergeCells>
  <phoneticPr fontId="0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54"/>
  <sheetViews>
    <sheetView topLeftCell="A46" workbookViewId="0">
      <selection sqref="A1:M1"/>
    </sheetView>
  </sheetViews>
  <sheetFormatPr defaultColWidth="8.85546875" defaultRowHeight="20.25"/>
  <cols>
    <col min="1" max="5" width="8.85546875" customWidth="1"/>
    <col min="6" max="6" width="5" hidden="1" customWidth="1"/>
    <col min="7" max="7" width="5.140625" customWidth="1"/>
    <col min="8" max="8" width="33.85546875" style="43" customWidth="1"/>
  </cols>
  <sheetData>
    <row r="1" spans="1:13" ht="26.25">
      <c r="A1" s="172" t="s">
        <v>219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3" spans="1:13" ht="26.25">
      <c r="A3" s="173" t="s">
        <v>84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21" thickBot="1"/>
    <row r="5" spans="1:13" ht="21" thickBot="1">
      <c r="A5" s="162" t="s">
        <v>10</v>
      </c>
      <c r="B5" s="163"/>
      <c r="C5" s="163"/>
      <c r="D5" s="163"/>
      <c r="E5" s="164"/>
      <c r="F5" s="26">
        <v>1</v>
      </c>
      <c r="H5" s="62" t="s">
        <v>11</v>
      </c>
      <c r="I5" s="165" t="s">
        <v>69</v>
      </c>
      <c r="J5" s="166"/>
      <c r="K5" s="166"/>
      <c r="L5" s="166"/>
      <c r="M5" s="171"/>
    </row>
    <row r="6" spans="1:13" ht="21" thickBot="1">
      <c r="A6" s="28">
        <v>1</v>
      </c>
      <c r="B6" s="29">
        <v>9</v>
      </c>
      <c r="C6" s="29">
        <v>7</v>
      </c>
      <c r="D6" s="29">
        <v>5</v>
      </c>
      <c r="E6" s="30" t="s">
        <v>15</v>
      </c>
      <c r="F6" s="26">
        <v>1</v>
      </c>
      <c r="H6" s="63" t="str">
        <f ca="1">VLOOKUP(F6,Pair!$A$8:$K$35,3)</f>
        <v>Thomas Simon</v>
      </c>
      <c r="I6" s="32"/>
      <c r="J6" s="33"/>
      <c r="K6" s="33"/>
      <c r="L6" s="33"/>
      <c r="M6" s="34" t="s">
        <v>70</v>
      </c>
    </row>
    <row r="7" spans="1:13" ht="21" thickBot="1">
      <c r="A7" s="28">
        <v>2</v>
      </c>
      <c r="B7" s="29">
        <v>9</v>
      </c>
      <c r="C7" s="29">
        <v>8</v>
      </c>
      <c r="D7" s="29" t="s">
        <v>15</v>
      </c>
      <c r="E7" s="30">
        <v>3</v>
      </c>
      <c r="F7" s="26">
        <v>1</v>
      </c>
      <c r="H7" s="63" t="str">
        <f ca="1">VLOOKUP(F7,Pair!$A$8:$K$35,5)</f>
        <v>Wolland Bruce</v>
      </c>
      <c r="I7" s="32"/>
      <c r="J7" s="33"/>
      <c r="K7" s="33"/>
      <c r="L7" s="33" t="s">
        <v>70</v>
      </c>
      <c r="M7" s="34"/>
    </row>
    <row r="8" spans="1:13" ht="21" thickBot="1">
      <c r="A8" s="28">
        <v>2</v>
      </c>
      <c r="B8" s="29">
        <v>10</v>
      </c>
      <c r="C8" s="29" t="s">
        <v>15</v>
      </c>
      <c r="D8" s="29">
        <v>5</v>
      </c>
      <c r="E8" s="30">
        <v>4</v>
      </c>
      <c r="F8" s="26">
        <v>1</v>
      </c>
      <c r="H8" s="63" t="str">
        <f ca="1">VLOOKUP(F8,Pair!$A$8:$K$35,7)</f>
        <v>Bradford Joan</v>
      </c>
      <c r="I8" s="32"/>
      <c r="J8" s="33"/>
      <c r="K8" s="33" t="s">
        <v>70</v>
      </c>
      <c r="L8" s="33"/>
      <c r="M8" s="34"/>
    </row>
    <row r="9" spans="1:13" ht="21" thickBot="1">
      <c r="A9" s="28">
        <v>1</v>
      </c>
      <c r="B9" s="29" t="s">
        <v>15</v>
      </c>
      <c r="C9" s="29">
        <v>8</v>
      </c>
      <c r="D9" s="29">
        <v>6</v>
      </c>
      <c r="E9" s="30">
        <v>4</v>
      </c>
      <c r="F9" s="26">
        <v>1</v>
      </c>
      <c r="H9" s="63" t="str">
        <f ca="1">VLOOKUP(F5,Pair!$A$8:$K$35,9)</f>
        <v>Larkin Murray</v>
      </c>
      <c r="I9" s="32"/>
      <c r="J9" s="33" t="s">
        <v>70</v>
      </c>
      <c r="K9" s="33"/>
      <c r="L9" s="33"/>
      <c r="M9" s="34"/>
    </row>
    <row r="10" spans="1:13" ht="21" thickBot="1">
      <c r="A10" s="35" t="s">
        <v>15</v>
      </c>
      <c r="B10" s="36">
        <v>10</v>
      </c>
      <c r="C10" s="36">
        <v>7</v>
      </c>
      <c r="D10" s="36">
        <v>6</v>
      </c>
      <c r="E10" s="37">
        <v>3</v>
      </c>
      <c r="F10" s="26">
        <v>1</v>
      </c>
      <c r="H10" s="63" t="str">
        <f ca="1">VLOOKUP(F10,Pair!$A$8:$K$35,11)</f>
        <v>Power Carol</v>
      </c>
      <c r="I10" s="39" t="s">
        <v>70</v>
      </c>
      <c r="J10" s="40"/>
      <c r="K10" s="40"/>
      <c r="L10" s="40"/>
      <c r="M10" s="41"/>
    </row>
    <row r="11" spans="1:13" ht="21" thickBot="1">
      <c r="A11" s="42"/>
      <c r="B11" s="42"/>
      <c r="C11" s="42"/>
      <c r="D11" s="42"/>
      <c r="E11" s="42"/>
      <c r="F11" s="42"/>
      <c r="G11" s="43"/>
      <c r="I11" s="43"/>
      <c r="J11" s="43"/>
      <c r="K11" s="43"/>
      <c r="L11" s="43"/>
      <c r="M11" s="43"/>
    </row>
    <row r="12" spans="1:13" ht="21" thickBot="1">
      <c r="A12" s="162" t="s">
        <v>10</v>
      </c>
      <c r="B12" s="163"/>
      <c r="C12" s="163"/>
      <c r="D12" s="163"/>
      <c r="E12" s="164"/>
      <c r="F12" s="26">
        <v>2</v>
      </c>
      <c r="H12" s="62" t="s">
        <v>16</v>
      </c>
      <c r="I12" s="165" t="s">
        <v>69</v>
      </c>
      <c r="J12" s="166"/>
      <c r="K12" s="166"/>
      <c r="L12" s="166"/>
      <c r="M12" s="171"/>
    </row>
    <row r="13" spans="1:13" ht="21" thickBot="1">
      <c r="A13" s="28">
        <v>3</v>
      </c>
      <c r="B13" s="29">
        <v>1</v>
      </c>
      <c r="C13" s="29">
        <v>9</v>
      </c>
      <c r="D13" s="29">
        <v>7</v>
      </c>
      <c r="E13" s="30" t="s">
        <v>15</v>
      </c>
      <c r="F13" s="26">
        <v>2</v>
      </c>
      <c r="H13" s="63" t="str">
        <f ca="1">VLOOKUP(F13,Pair!$A$8:$K$35,3)</f>
        <v>Campbell Daphne</v>
      </c>
      <c r="I13" s="32"/>
      <c r="J13" s="33"/>
      <c r="K13" s="33"/>
      <c r="L13" s="33"/>
      <c r="M13" s="34" t="s">
        <v>70</v>
      </c>
    </row>
    <row r="14" spans="1:13" ht="21" thickBot="1">
      <c r="A14" s="28">
        <v>4</v>
      </c>
      <c r="B14" s="29">
        <v>1</v>
      </c>
      <c r="C14" s="29">
        <v>10</v>
      </c>
      <c r="D14" s="29" t="s">
        <v>15</v>
      </c>
      <c r="E14" s="30">
        <v>5</v>
      </c>
      <c r="F14" s="26">
        <v>2</v>
      </c>
      <c r="H14" s="63" t="str">
        <f ca="1">VLOOKUP(F14,Pair!$A$8:$K$35,5)</f>
        <v>McCarthy Eddie</v>
      </c>
      <c r="I14" s="32"/>
      <c r="J14" s="33"/>
      <c r="K14" s="33"/>
      <c r="L14" s="33" t="s">
        <v>70</v>
      </c>
      <c r="M14" s="34"/>
    </row>
    <row r="15" spans="1:13" ht="21" thickBot="1">
      <c r="A15" s="28">
        <v>4</v>
      </c>
      <c r="B15" s="29">
        <v>2</v>
      </c>
      <c r="C15" s="29" t="s">
        <v>15</v>
      </c>
      <c r="D15" s="29">
        <v>7</v>
      </c>
      <c r="E15" s="30">
        <v>6</v>
      </c>
      <c r="F15" s="26">
        <v>2</v>
      </c>
      <c r="H15" s="63" t="str">
        <f ca="1">VLOOKUP(F15,Pair!$A$8:$K$35,7)</f>
        <v>Ruedi Marcel</v>
      </c>
      <c r="I15" s="32"/>
      <c r="J15" s="33"/>
      <c r="K15" s="33" t="s">
        <v>70</v>
      </c>
      <c r="L15" s="33"/>
      <c r="M15" s="34"/>
    </row>
    <row r="16" spans="1:13" ht="21" thickBot="1">
      <c r="A16" s="28">
        <v>3</v>
      </c>
      <c r="B16" s="29" t="s">
        <v>15</v>
      </c>
      <c r="C16" s="29">
        <v>10</v>
      </c>
      <c r="D16" s="29">
        <v>8</v>
      </c>
      <c r="E16" s="30">
        <v>6</v>
      </c>
      <c r="F16" s="26">
        <v>2</v>
      </c>
      <c r="H16" s="63" t="str">
        <f ca="1">VLOOKUP(F16,Pair!$A$8:$K$35,9)</f>
        <v>Mackie Allison</v>
      </c>
      <c r="I16" s="32"/>
      <c r="J16" s="33" t="s">
        <v>70</v>
      </c>
      <c r="K16" s="33"/>
      <c r="L16" s="33"/>
      <c r="M16" s="34"/>
    </row>
    <row r="17" spans="1:13" ht="21" thickBot="1">
      <c r="A17" s="35" t="s">
        <v>15</v>
      </c>
      <c r="B17" s="36">
        <v>2</v>
      </c>
      <c r="C17" s="36">
        <v>9</v>
      </c>
      <c r="D17" s="36">
        <v>8</v>
      </c>
      <c r="E17" s="37">
        <v>5</v>
      </c>
      <c r="F17" s="26">
        <v>2</v>
      </c>
      <c r="H17" s="63" t="str">
        <f ca="1">VLOOKUP(F17,Pair!$A$8:$K$35,11)</f>
        <v>Holden Brett</v>
      </c>
      <c r="I17" s="39" t="s">
        <v>70</v>
      </c>
      <c r="J17" s="40"/>
      <c r="K17" s="40"/>
      <c r="L17" s="40"/>
      <c r="M17" s="41"/>
    </row>
    <row r="18" spans="1:13" ht="21" thickBot="1">
      <c r="A18" s="42"/>
      <c r="B18" s="42"/>
      <c r="C18" s="42"/>
      <c r="D18" s="42"/>
      <c r="E18" s="42"/>
      <c r="F18" s="43"/>
      <c r="H18" s="63"/>
      <c r="I18" s="43"/>
      <c r="J18" s="43"/>
      <c r="K18" s="43"/>
      <c r="L18" s="43"/>
      <c r="M18" s="43"/>
    </row>
    <row r="19" spans="1:13" ht="21" thickBot="1">
      <c r="A19" s="162" t="s">
        <v>10</v>
      </c>
      <c r="B19" s="163"/>
      <c r="C19" s="163"/>
      <c r="D19" s="163"/>
      <c r="E19" s="164"/>
      <c r="F19" s="26">
        <v>3</v>
      </c>
      <c r="H19" s="70" t="s">
        <v>20</v>
      </c>
      <c r="I19" s="165" t="s">
        <v>69</v>
      </c>
      <c r="J19" s="166"/>
      <c r="K19" s="166"/>
      <c r="L19" s="166"/>
      <c r="M19" s="171"/>
    </row>
    <row r="20" spans="1:13" ht="21" thickBot="1">
      <c r="A20" s="28">
        <v>5</v>
      </c>
      <c r="B20" s="29">
        <v>3</v>
      </c>
      <c r="C20" s="29">
        <v>1</v>
      </c>
      <c r="D20" s="29">
        <v>9</v>
      </c>
      <c r="E20" s="30" t="s">
        <v>15</v>
      </c>
      <c r="F20" s="26">
        <v>3</v>
      </c>
      <c r="H20" s="63" t="str">
        <f ca="1">VLOOKUP(F20,Pair!$A$8:$K$35,7)</f>
        <v>Glass Bev</v>
      </c>
      <c r="I20" s="32"/>
      <c r="J20" s="33"/>
      <c r="K20" s="33"/>
      <c r="L20" s="33"/>
      <c r="M20" s="34" t="s">
        <v>70</v>
      </c>
    </row>
    <row r="21" spans="1:13" ht="21" thickBot="1">
      <c r="A21" s="28">
        <v>6</v>
      </c>
      <c r="B21" s="29">
        <v>3</v>
      </c>
      <c r="C21" s="29">
        <v>2</v>
      </c>
      <c r="D21" s="29" t="s">
        <v>15</v>
      </c>
      <c r="E21" s="30">
        <v>7</v>
      </c>
      <c r="F21" s="26">
        <v>3</v>
      </c>
      <c r="H21" s="63" t="str">
        <f ca="1">VLOOKUP(F21,Pair!$A$8:$K$35,9)</f>
        <v>Kilkolly Karina</v>
      </c>
      <c r="I21" s="32"/>
      <c r="J21" s="33"/>
      <c r="K21" s="33"/>
      <c r="L21" s="33" t="s">
        <v>70</v>
      </c>
      <c r="M21" s="34"/>
    </row>
    <row r="22" spans="1:13" ht="21" thickBot="1">
      <c r="A22" s="28">
        <v>6</v>
      </c>
      <c r="B22" s="29">
        <v>4</v>
      </c>
      <c r="C22" s="29" t="s">
        <v>15</v>
      </c>
      <c r="D22" s="29">
        <v>9</v>
      </c>
      <c r="E22" s="30">
        <v>8</v>
      </c>
      <c r="F22" s="26">
        <v>3</v>
      </c>
      <c r="H22" s="63" t="str">
        <f ca="1">VLOOKUP(F22,Pair!$A$8:$K$35,11)</f>
        <v>Liddell Stuart</v>
      </c>
      <c r="I22" s="32"/>
      <c r="J22" s="33"/>
      <c r="K22" s="33" t="s">
        <v>70</v>
      </c>
      <c r="L22" s="33"/>
      <c r="M22" s="34"/>
    </row>
    <row r="23" spans="1:13" ht="21" thickBot="1">
      <c r="A23" s="28">
        <v>5</v>
      </c>
      <c r="B23" s="29" t="s">
        <v>15</v>
      </c>
      <c r="C23" s="29">
        <v>2</v>
      </c>
      <c r="D23" s="29">
        <v>10</v>
      </c>
      <c r="E23" s="30">
        <v>8</v>
      </c>
      <c r="F23" s="26">
        <v>3</v>
      </c>
      <c r="H23" s="63" t="str">
        <f ca="1">VLOOKUP(F23,Pair!$A$8:$K$35,3)</f>
        <v>Osborne Rob</v>
      </c>
      <c r="I23" s="32"/>
      <c r="J23" s="33" t="s">
        <v>70</v>
      </c>
      <c r="K23" s="33"/>
      <c r="L23" s="33"/>
      <c r="M23" s="34"/>
    </row>
    <row r="24" spans="1:13" ht="21" thickBot="1">
      <c r="A24" s="35" t="s">
        <v>15</v>
      </c>
      <c r="B24" s="36">
        <v>4</v>
      </c>
      <c r="C24" s="36">
        <v>1</v>
      </c>
      <c r="D24" s="36">
        <v>10</v>
      </c>
      <c r="E24" s="37">
        <v>7</v>
      </c>
      <c r="F24" s="26">
        <v>3</v>
      </c>
      <c r="H24" s="63" t="str">
        <f ca="1">VLOOKUP(F24,Pair!$A$8:$K$35,5)</f>
        <v>McKinley Robert</v>
      </c>
      <c r="I24" s="39" t="s">
        <v>70</v>
      </c>
      <c r="J24" s="40"/>
      <c r="K24" s="40"/>
      <c r="L24" s="40"/>
      <c r="M24" s="41"/>
    </row>
    <row r="25" spans="1:13" ht="21" thickBot="1">
      <c r="A25" s="42"/>
      <c r="B25" s="42"/>
      <c r="C25" s="42"/>
      <c r="D25" s="42"/>
      <c r="E25" s="42"/>
      <c r="F25" s="43"/>
      <c r="I25" s="43"/>
      <c r="J25" s="43"/>
      <c r="K25" s="43"/>
      <c r="L25" s="43"/>
      <c r="M25" s="43"/>
    </row>
    <row r="26" spans="1:13" ht="21" thickBot="1">
      <c r="A26" s="162" t="s">
        <v>10</v>
      </c>
      <c r="B26" s="163"/>
      <c r="C26" s="163"/>
      <c r="D26" s="163"/>
      <c r="E26" s="164"/>
      <c r="F26" s="26">
        <v>4</v>
      </c>
      <c r="H26" s="27" t="s">
        <v>61</v>
      </c>
      <c r="I26" s="165" t="s">
        <v>69</v>
      </c>
      <c r="J26" s="166"/>
      <c r="K26" s="166"/>
      <c r="L26" s="166"/>
      <c r="M26" s="171"/>
    </row>
    <row r="27" spans="1:13" ht="21" thickBot="1">
      <c r="A27" s="28">
        <v>7</v>
      </c>
      <c r="B27" s="29">
        <v>5</v>
      </c>
      <c r="C27" s="29">
        <v>3</v>
      </c>
      <c r="D27" s="29">
        <v>1</v>
      </c>
      <c r="E27" s="30" t="s">
        <v>15</v>
      </c>
      <c r="F27" s="26">
        <v>4</v>
      </c>
      <c r="H27" s="63" t="str">
        <f ca="1">VLOOKUP(F27,Pair!$A$8:$K$35,3)</f>
        <v>Daley Paul</v>
      </c>
      <c r="I27" s="32"/>
      <c r="J27" s="33"/>
      <c r="K27" s="33"/>
      <c r="L27" s="33"/>
      <c r="M27" s="34" t="s">
        <v>70</v>
      </c>
    </row>
    <row r="28" spans="1:13" ht="21" thickBot="1">
      <c r="A28" s="28">
        <v>8</v>
      </c>
      <c r="B28" s="29">
        <v>5</v>
      </c>
      <c r="C28" s="29">
        <v>4</v>
      </c>
      <c r="D28" s="29" t="s">
        <v>15</v>
      </c>
      <c r="E28" s="30">
        <v>9</v>
      </c>
      <c r="F28" s="26">
        <v>4</v>
      </c>
      <c r="H28" s="63" t="str">
        <f ca="1">VLOOKUP(F28,Pair!$A$8:$K$35,5)</f>
        <v>Steele Gary</v>
      </c>
      <c r="I28" s="32"/>
      <c r="J28" s="33"/>
      <c r="K28" s="33"/>
      <c r="L28" s="33" t="s">
        <v>70</v>
      </c>
      <c r="M28" s="34"/>
    </row>
    <row r="29" spans="1:13" ht="21" thickBot="1">
      <c r="A29" s="28">
        <v>8</v>
      </c>
      <c r="B29" s="29">
        <v>6</v>
      </c>
      <c r="C29" s="29" t="s">
        <v>15</v>
      </c>
      <c r="D29" s="29">
        <v>1</v>
      </c>
      <c r="E29" s="30">
        <v>10</v>
      </c>
      <c r="F29" s="26">
        <v>4</v>
      </c>
      <c r="H29" s="63" t="str">
        <f ca="1">VLOOKUP(F29,Pair!$A$8:$K$35,7)</f>
        <v>Hardwick Liz</v>
      </c>
      <c r="I29" s="32"/>
      <c r="J29" s="33"/>
      <c r="K29" s="33" t="s">
        <v>70</v>
      </c>
      <c r="L29" s="33"/>
      <c r="M29" s="34"/>
    </row>
    <row r="30" spans="1:13" ht="21" thickBot="1">
      <c r="A30" s="28">
        <v>7</v>
      </c>
      <c r="B30" s="29" t="s">
        <v>15</v>
      </c>
      <c r="C30" s="29">
        <v>4</v>
      </c>
      <c r="D30" s="29">
        <v>2</v>
      </c>
      <c r="E30" s="30">
        <v>10</v>
      </c>
      <c r="F30" s="26">
        <v>4</v>
      </c>
      <c r="H30" s="63" t="str">
        <f ca="1">VLOOKUP(F30,Pair!$A$8:$K$35,9)</f>
        <v>Brzozowski Stefan</v>
      </c>
      <c r="I30" s="32"/>
      <c r="J30" s="33" t="s">
        <v>70</v>
      </c>
      <c r="K30" s="33"/>
      <c r="L30" s="33"/>
      <c r="M30" s="34"/>
    </row>
    <row r="31" spans="1:13" ht="21" thickBot="1">
      <c r="A31" s="35" t="s">
        <v>15</v>
      </c>
      <c r="B31" s="36">
        <v>6</v>
      </c>
      <c r="C31" s="36">
        <v>3</v>
      </c>
      <c r="D31" s="36">
        <v>2</v>
      </c>
      <c r="E31" s="37">
        <v>9</v>
      </c>
      <c r="F31" s="26">
        <v>4</v>
      </c>
      <c r="H31" s="63" t="str">
        <f ca="1">VLOOKUP(F31,Pair!$A$8:$K$35,11)</f>
        <v>Lewis John</v>
      </c>
      <c r="I31" s="39" t="s">
        <v>70</v>
      </c>
      <c r="J31" s="40"/>
      <c r="K31" s="40"/>
      <c r="L31" s="40"/>
      <c r="M31" s="41"/>
    </row>
    <row r="32" spans="1:13" ht="21" thickBot="1">
      <c r="A32" s="42"/>
      <c r="B32" s="42"/>
      <c r="C32" s="42"/>
      <c r="D32" s="42"/>
      <c r="E32" s="42"/>
      <c r="F32" s="43"/>
      <c r="I32" s="43"/>
      <c r="J32" s="43"/>
      <c r="K32" s="43"/>
      <c r="L32" s="43"/>
      <c r="M32" s="43"/>
    </row>
    <row r="33" spans="1:13" ht="21" thickBot="1">
      <c r="A33" s="162" t="s">
        <v>10</v>
      </c>
      <c r="B33" s="163"/>
      <c r="C33" s="163"/>
      <c r="D33" s="163"/>
      <c r="E33" s="164"/>
      <c r="F33" s="26">
        <v>5</v>
      </c>
      <c r="H33" s="27" t="s">
        <v>65</v>
      </c>
      <c r="I33" s="165" t="s">
        <v>69</v>
      </c>
      <c r="J33" s="166"/>
      <c r="K33" s="166"/>
      <c r="L33" s="166"/>
      <c r="M33" s="171"/>
    </row>
    <row r="34" spans="1:13" ht="21" thickBot="1">
      <c r="A34" s="28">
        <v>9</v>
      </c>
      <c r="B34" s="29">
        <v>7</v>
      </c>
      <c r="C34" s="29">
        <v>5</v>
      </c>
      <c r="D34" s="29">
        <v>3</v>
      </c>
      <c r="E34" s="30" t="s">
        <v>15</v>
      </c>
      <c r="F34" s="26">
        <v>5</v>
      </c>
      <c r="H34" s="63" t="str">
        <f ca="1">VLOOKUP(F34,Pair!$A$8:$K$35,3)</f>
        <v>Anngow David</v>
      </c>
      <c r="I34" s="32"/>
      <c r="J34" s="33"/>
      <c r="K34" s="33"/>
      <c r="L34" s="33"/>
      <c r="M34" s="34" t="s">
        <v>70</v>
      </c>
    </row>
    <row r="35" spans="1:13" ht="21" thickBot="1">
      <c r="A35" s="28">
        <v>10</v>
      </c>
      <c r="B35" s="29">
        <v>7</v>
      </c>
      <c r="C35" s="29">
        <v>6</v>
      </c>
      <c r="D35" s="29" t="s">
        <v>15</v>
      </c>
      <c r="E35" s="30">
        <v>1</v>
      </c>
      <c r="F35" s="26">
        <v>5</v>
      </c>
      <c r="H35" s="63" t="str">
        <f ca="1">VLOOKUP(F35,Pair!$A$8:$K$35,5)</f>
        <v>Devlin Charles</v>
      </c>
      <c r="I35" s="32"/>
      <c r="J35" s="33"/>
      <c r="K35" s="33"/>
      <c r="L35" s="33" t="s">
        <v>70</v>
      </c>
      <c r="M35" s="34"/>
    </row>
    <row r="36" spans="1:13" ht="21" thickBot="1">
      <c r="A36" s="28">
        <v>10</v>
      </c>
      <c r="B36" s="29">
        <v>8</v>
      </c>
      <c r="C36" s="29" t="s">
        <v>15</v>
      </c>
      <c r="D36" s="29">
        <v>3</v>
      </c>
      <c r="E36" s="30">
        <v>2</v>
      </c>
      <c r="F36" s="26">
        <v>5</v>
      </c>
      <c r="H36" s="63" t="str">
        <f ca="1">VLOOKUP(F36,Pair!$A$8:$K$35,7)</f>
        <v>Patten Coral</v>
      </c>
      <c r="I36" s="32"/>
      <c r="J36" s="33"/>
      <c r="K36" s="33" t="s">
        <v>70</v>
      </c>
      <c r="L36" s="33"/>
      <c r="M36" s="34"/>
    </row>
    <row r="37" spans="1:13" ht="21" thickBot="1">
      <c r="A37" s="28">
        <v>9</v>
      </c>
      <c r="B37" s="29" t="s">
        <v>15</v>
      </c>
      <c r="C37" s="29">
        <v>6</v>
      </c>
      <c r="D37" s="29">
        <v>4</v>
      </c>
      <c r="E37" s="30">
        <v>2</v>
      </c>
      <c r="F37" s="26">
        <v>5</v>
      </c>
      <c r="H37" s="63" t="str">
        <f ca="1">VLOOKUP(F37,Pair!$A$8:$K$35,9)</f>
        <v>Montgomery Philip</v>
      </c>
      <c r="I37" s="32"/>
      <c r="J37" s="33" t="s">
        <v>70</v>
      </c>
      <c r="K37" s="33"/>
      <c r="L37" s="33"/>
      <c r="M37" s="34"/>
    </row>
    <row r="38" spans="1:13" ht="21" thickBot="1">
      <c r="A38" s="35" t="s">
        <v>15</v>
      </c>
      <c r="B38" s="36">
        <v>8</v>
      </c>
      <c r="C38" s="36">
        <v>5</v>
      </c>
      <c r="D38" s="36">
        <v>4</v>
      </c>
      <c r="E38" s="37">
        <v>1</v>
      </c>
      <c r="F38" s="26">
        <v>5</v>
      </c>
      <c r="H38" s="63" t="str">
        <f ca="1">VLOOKUP($F$33,Pair!$A$8:$K$35,11)</f>
        <v>Maunsell Valma</v>
      </c>
      <c r="I38" s="39" t="s">
        <v>70</v>
      </c>
      <c r="J38" s="40"/>
      <c r="K38" s="40"/>
      <c r="L38" s="40"/>
      <c r="M38" s="41"/>
    </row>
    <row r="39" spans="1:13" ht="26.25">
      <c r="A39" s="172" t="s">
        <v>219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</row>
    <row r="41" spans="1:13" ht="26.25">
      <c r="A41" s="173" t="s">
        <v>85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</row>
    <row r="42" spans="1:13" ht="21" thickBot="1"/>
    <row r="43" spans="1:13" ht="21" thickBot="1">
      <c r="A43" s="66" t="s">
        <v>10</v>
      </c>
      <c r="B43" s="67"/>
      <c r="C43" s="67"/>
      <c r="D43" s="67"/>
      <c r="E43" s="68"/>
      <c r="F43" s="26">
        <v>6</v>
      </c>
      <c r="H43" s="27" t="s">
        <v>12</v>
      </c>
      <c r="I43" s="69" t="s">
        <v>69</v>
      </c>
      <c r="J43" s="64"/>
      <c r="K43" s="64"/>
      <c r="L43" s="64"/>
      <c r="M43" s="65"/>
    </row>
    <row r="44" spans="1:13" ht="21" thickBot="1">
      <c r="A44" s="28">
        <v>1</v>
      </c>
      <c r="B44" s="29">
        <v>9</v>
      </c>
      <c r="C44" s="29">
        <v>7</v>
      </c>
      <c r="D44" s="29">
        <v>5</v>
      </c>
      <c r="E44" s="30" t="s">
        <v>15</v>
      </c>
      <c r="F44" s="26">
        <v>6</v>
      </c>
      <c r="H44" s="63" t="str">
        <f ca="1">VLOOKUP(F44,Pair!$A$8:$K$35,3)</f>
        <v>Spicer Blair</v>
      </c>
      <c r="I44" s="32"/>
      <c r="J44" s="33"/>
      <c r="K44" s="33"/>
      <c r="L44" s="33"/>
      <c r="M44" s="34" t="s">
        <v>70</v>
      </c>
    </row>
    <row r="45" spans="1:13" ht="21" thickBot="1">
      <c r="A45" s="28">
        <v>2</v>
      </c>
      <c r="B45" s="29">
        <v>9</v>
      </c>
      <c r="C45" s="29">
        <v>8</v>
      </c>
      <c r="D45" s="29" t="s">
        <v>15</v>
      </c>
      <c r="E45" s="30">
        <v>3</v>
      </c>
      <c r="F45" s="26">
        <v>6</v>
      </c>
      <c r="H45" s="63" t="str">
        <f ca="1">VLOOKUP(F45,Pair!$A$8:$K$35,5)</f>
        <v>Horo Pam</v>
      </c>
      <c r="I45" s="32"/>
      <c r="J45" s="33"/>
      <c r="K45" s="33"/>
      <c r="L45" s="33" t="s">
        <v>70</v>
      </c>
      <c r="M45" s="34"/>
    </row>
    <row r="46" spans="1:13" ht="21" thickBot="1">
      <c r="A46" s="28">
        <v>2</v>
      </c>
      <c r="B46" s="29">
        <v>10</v>
      </c>
      <c r="C46" s="29" t="s">
        <v>15</v>
      </c>
      <c r="D46" s="29">
        <v>5</v>
      </c>
      <c r="E46" s="30">
        <v>4</v>
      </c>
      <c r="F46" s="26">
        <v>6</v>
      </c>
      <c r="H46" s="63" t="str">
        <f ca="1">VLOOKUP(F46,Pair!$A$8:$K$35,7)</f>
        <v>Christini Lillian</v>
      </c>
      <c r="I46" s="32"/>
      <c r="J46" s="33"/>
      <c r="K46" s="33" t="s">
        <v>70</v>
      </c>
      <c r="L46" s="33"/>
      <c r="M46" s="34"/>
    </row>
    <row r="47" spans="1:13" ht="21" thickBot="1">
      <c r="A47" s="28">
        <v>1</v>
      </c>
      <c r="B47" s="29" t="s">
        <v>15</v>
      </c>
      <c r="C47" s="29">
        <v>8</v>
      </c>
      <c r="D47" s="29">
        <v>6</v>
      </c>
      <c r="E47" s="30">
        <v>4</v>
      </c>
      <c r="F47" s="26">
        <v>6</v>
      </c>
      <c r="H47" s="63" t="str">
        <f ca="1">VLOOKUP(F47,Pair!$A$8:$K$35,9)</f>
        <v>Caulton Bev</v>
      </c>
      <c r="I47" s="32"/>
      <c r="J47" s="33" t="s">
        <v>70</v>
      </c>
      <c r="K47" s="33"/>
      <c r="L47" s="33"/>
      <c r="M47" s="34"/>
    </row>
    <row r="48" spans="1:13" ht="21" thickBot="1">
      <c r="A48" s="35" t="s">
        <v>15</v>
      </c>
      <c r="B48" s="36">
        <v>10</v>
      </c>
      <c r="C48" s="36">
        <v>7</v>
      </c>
      <c r="D48" s="36">
        <v>6</v>
      </c>
      <c r="E48" s="37">
        <v>3</v>
      </c>
      <c r="F48" s="26">
        <v>6</v>
      </c>
      <c r="H48" s="63" t="str">
        <f ca="1">VLOOKUP(F48,Pair!$A$8:$K$35,11)</f>
        <v>Clark Margaret</v>
      </c>
      <c r="I48" s="39" t="s">
        <v>70</v>
      </c>
      <c r="J48" s="40"/>
      <c r="K48" s="40"/>
      <c r="L48" s="40"/>
      <c r="M48" s="41"/>
    </row>
    <row r="49" spans="1:13" ht="21" thickBot="1"/>
    <row r="50" spans="1:13" ht="21" thickBot="1">
      <c r="A50" s="162" t="s">
        <v>10</v>
      </c>
      <c r="B50" s="163"/>
      <c r="C50" s="163"/>
      <c r="D50" s="163"/>
      <c r="E50" s="164"/>
      <c r="F50" s="26">
        <v>7</v>
      </c>
      <c r="H50" s="27" t="s">
        <v>17</v>
      </c>
      <c r="I50" s="165" t="s">
        <v>69</v>
      </c>
      <c r="J50" s="166"/>
      <c r="K50" s="166"/>
      <c r="L50" s="166"/>
      <c r="M50" s="171"/>
    </row>
    <row r="51" spans="1:13" ht="21" thickBot="1">
      <c r="A51" s="28">
        <v>3</v>
      </c>
      <c r="B51" s="29">
        <v>1</v>
      </c>
      <c r="C51" s="29">
        <v>9</v>
      </c>
      <c r="D51" s="29">
        <v>7</v>
      </c>
      <c r="E51" s="30" t="s">
        <v>15</v>
      </c>
      <c r="F51" s="26">
        <v>7</v>
      </c>
      <c r="H51" s="63" t="str">
        <f ca="1">VLOOKUP(F51,Pair!$A$8:$K$35,3)</f>
        <v>Barltrop Betty</v>
      </c>
      <c r="I51" s="32"/>
      <c r="J51" s="33"/>
      <c r="K51" s="33"/>
      <c r="L51" s="33"/>
      <c r="M51" s="34" t="s">
        <v>70</v>
      </c>
    </row>
    <row r="52" spans="1:13" ht="21" thickBot="1">
      <c r="A52" s="28">
        <v>4</v>
      </c>
      <c r="B52" s="29">
        <v>1</v>
      </c>
      <c r="C52" s="29">
        <v>10</v>
      </c>
      <c r="D52" s="29" t="s">
        <v>15</v>
      </c>
      <c r="E52" s="30">
        <v>5</v>
      </c>
      <c r="F52" s="26">
        <v>7</v>
      </c>
      <c r="H52" s="63" t="str">
        <f ca="1">VLOOKUP(F52,Pair!$A$8:$K$35,5)</f>
        <v>Marychurch Colin</v>
      </c>
      <c r="I52" s="32"/>
      <c r="J52" s="33"/>
      <c r="K52" s="33"/>
      <c r="L52" s="33" t="s">
        <v>70</v>
      </c>
      <c r="M52" s="34"/>
    </row>
    <row r="53" spans="1:13" ht="21" thickBot="1">
      <c r="A53" s="28">
        <v>4</v>
      </c>
      <c r="B53" s="29">
        <v>2</v>
      </c>
      <c r="C53" s="29" t="s">
        <v>15</v>
      </c>
      <c r="D53" s="29">
        <v>7</v>
      </c>
      <c r="E53" s="30">
        <v>6</v>
      </c>
      <c r="F53" s="26">
        <v>7</v>
      </c>
      <c r="H53" s="63" t="str">
        <f ca="1">VLOOKUP(F53,Pair!$A$8:$K$35,7)</f>
        <v>Ward Kia</v>
      </c>
      <c r="I53" s="32"/>
      <c r="J53" s="33"/>
      <c r="K53" s="33" t="s">
        <v>70</v>
      </c>
      <c r="L53" s="33"/>
      <c r="M53" s="34"/>
    </row>
    <row r="54" spans="1:13" ht="21" thickBot="1">
      <c r="A54" s="28">
        <v>3</v>
      </c>
      <c r="B54" s="29" t="s">
        <v>15</v>
      </c>
      <c r="C54" s="29">
        <v>10</v>
      </c>
      <c r="D54" s="29">
        <v>8</v>
      </c>
      <c r="E54" s="30">
        <v>6</v>
      </c>
      <c r="F54" s="26">
        <v>7</v>
      </c>
      <c r="H54" s="63" t="str">
        <f ca="1">VLOOKUP(F54,Pair!$A$8:$K$35,9)</f>
        <v>Moffat Jess</v>
      </c>
      <c r="I54" s="32"/>
      <c r="J54" s="33" t="s">
        <v>70</v>
      </c>
      <c r="K54" s="33"/>
      <c r="L54" s="33"/>
      <c r="M54" s="34"/>
    </row>
    <row r="55" spans="1:13" ht="21" thickBot="1">
      <c r="A55" s="35" t="s">
        <v>15</v>
      </c>
      <c r="B55" s="36">
        <v>2</v>
      </c>
      <c r="C55" s="36">
        <v>9</v>
      </c>
      <c r="D55" s="36">
        <v>8</v>
      </c>
      <c r="E55" s="37">
        <v>5</v>
      </c>
      <c r="F55" s="26">
        <v>7</v>
      </c>
      <c r="H55" s="63" t="str">
        <f ca="1">VLOOKUP(F55,Pair!$A$8:$K$35,11)</f>
        <v>Breen Brian</v>
      </c>
      <c r="I55" s="39" t="s">
        <v>70</v>
      </c>
      <c r="J55" s="40"/>
      <c r="K55" s="40"/>
      <c r="L55" s="40"/>
      <c r="M55" s="41"/>
    </row>
    <row r="56" spans="1:13" ht="21" thickBot="1">
      <c r="A56" s="42"/>
      <c r="B56" s="42"/>
      <c r="C56" s="42"/>
      <c r="D56" s="42"/>
      <c r="E56" s="42"/>
      <c r="F56" s="43"/>
      <c r="I56" s="43"/>
      <c r="J56" s="43"/>
      <c r="K56" s="43"/>
      <c r="L56" s="43"/>
      <c r="M56" s="43"/>
    </row>
    <row r="57" spans="1:13">
      <c r="A57" s="162" t="s">
        <v>10</v>
      </c>
      <c r="B57" s="163"/>
      <c r="C57" s="163"/>
      <c r="D57" s="163"/>
      <c r="E57" s="164"/>
      <c r="F57" s="26"/>
      <c r="H57" s="27" t="s">
        <v>21</v>
      </c>
      <c r="I57" s="165" t="s">
        <v>69</v>
      </c>
      <c r="J57" s="166"/>
      <c r="K57" s="166"/>
      <c r="L57" s="166"/>
      <c r="M57" s="171"/>
    </row>
    <row r="58" spans="1:13">
      <c r="A58" s="28">
        <v>5</v>
      </c>
      <c r="B58" s="29">
        <v>3</v>
      </c>
      <c r="C58" s="29">
        <v>1</v>
      </c>
      <c r="D58" s="29">
        <v>9</v>
      </c>
      <c r="E58" s="30" t="s">
        <v>15</v>
      </c>
      <c r="F58" s="31">
        <v>8</v>
      </c>
      <c r="H58" s="63" t="str">
        <f ca="1">VLOOKUP(F58,Pair!$A$8:$K$35,3)</f>
        <v>Matthews Chris</v>
      </c>
      <c r="I58" s="32"/>
      <c r="J58" s="33"/>
      <c r="K58" s="33"/>
      <c r="L58" s="33"/>
      <c r="M58" s="34" t="s">
        <v>70</v>
      </c>
    </row>
    <row r="59" spans="1:13">
      <c r="A59" s="28">
        <v>6</v>
      </c>
      <c r="B59" s="29">
        <v>3</v>
      </c>
      <c r="C59" s="29">
        <v>2</v>
      </c>
      <c r="D59" s="29" t="s">
        <v>15</v>
      </c>
      <c r="E59" s="30">
        <v>7</v>
      </c>
      <c r="F59" s="31">
        <v>8</v>
      </c>
      <c r="H59" s="63" t="str">
        <f ca="1">VLOOKUP(F59,Pair!$A$8:$K$35,5)</f>
        <v>Dempsey Sean</v>
      </c>
      <c r="I59" s="32"/>
      <c r="J59" s="33"/>
      <c r="K59" s="33"/>
      <c r="L59" s="33" t="s">
        <v>70</v>
      </c>
      <c r="M59" s="34"/>
    </row>
    <row r="60" spans="1:13">
      <c r="A60" s="28">
        <v>6</v>
      </c>
      <c r="B60" s="29">
        <v>4</v>
      </c>
      <c r="C60" s="29" t="s">
        <v>15</v>
      </c>
      <c r="D60" s="29">
        <v>9</v>
      </c>
      <c r="E60" s="30">
        <v>8</v>
      </c>
      <c r="F60" s="31">
        <v>8</v>
      </c>
      <c r="H60" s="63" t="str">
        <f ca="1">VLOOKUP(F60,Pair!$A$8:$K$35,7)</f>
        <v>Warren Margaret</v>
      </c>
      <c r="I60" s="32"/>
      <c r="J60" s="33"/>
      <c r="K60" s="33" t="s">
        <v>70</v>
      </c>
      <c r="L60" s="33"/>
      <c r="M60" s="34"/>
    </row>
    <row r="61" spans="1:13">
      <c r="A61" s="28">
        <v>5</v>
      </c>
      <c r="B61" s="29" t="s">
        <v>15</v>
      </c>
      <c r="C61" s="29">
        <v>2</v>
      </c>
      <c r="D61" s="29">
        <v>10</v>
      </c>
      <c r="E61" s="30">
        <v>8</v>
      </c>
      <c r="F61" s="31">
        <v>8</v>
      </c>
      <c r="H61" s="63" t="str">
        <f ca="1">VLOOKUP(F61,Pair!$A$8:$K$35,9)</f>
        <v>Melville Cynthia</v>
      </c>
      <c r="I61" s="32"/>
      <c r="J61" s="33" t="s">
        <v>70</v>
      </c>
      <c r="K61" s="33"/>
      <c r="L61" s="33"/>
      <c r="M61" s="34"/>
    </row>
    <row r="62" spans="1:13" ht="21" thickBot="1">
      <c r="A62" s="35" t="s">
        <v>15</v>
      </c>
      <c r="B62" s="36">
        <v>4</v>
      </c>
      <c r="C62" s="36">
        <v>1</v>
      </c>
      <c r="D62" s="36">
        <v>10</v>
      </c>
      <c r="E62" s="37">
        <v>7</v>
      </c>
      <c r="F62" s="31">
        <v>8</v>
      </c>
      <c r="H62" s="63" t="str">
        <f ca="1">VLOOKUP(F62,Pair!$A$8:$K$35,11)</f>
        <v>Carr Ken</v>
      </c>
      <c r="I62" s="39" t="s">
        <v>70</v>
      </c>
      <c r="J62" s="40"/>
      <c r="K62" s="40"/>
      <c r="L62" s="40"/>
      <c r="M62" s="41"/>
    </row>
    <row r="63" spans="1:13" ht="21" thickBot="1">
      <c r="A63" s="42"/>
      <c r="B63" s="42"/>
      <c r="C63" s="42"/>
      <c r="D63" s="42"/>
      <c r="E63" s="42"/>
      <c r="F63" s="43"/>
      <c r="I63" s="43"/>
      <c r="J63" s="43"/>
      <c r="K63" s="43"/>
      <c r="L63" s="43"/>
      <c r="M63" s="43"/>
    </row>
    <row r="64" spans="1:13">
      <c r="A64" s="162" t="s">
        <v>10</v>
      </c>
      <c r="B64" s="163"/>
      <c r="C64" s="163"/>
      <c r="D64" s="163"/>
      <c r="E64" s="164"/>
      <c r="F64" s="26"/>
      <c r="H64" s="27" t="s">
        <v>62</v>
      </c>
      <c r="I64" s="165" t="s">
        <v>69</v>
      </c>
      <c r="J64" s="166"/>
      <c r="K64" s="166"/>
      <c r="L64" s="166"/>
      <c r="M64" s="171"/>
    </row>
    <row r="65" spans="1:26">
      <c r="A65" s="28">
        <v>7</v>
      </c>
      <c r="B65" s="29">
        <v>5</v>
      </c>
      <c r="C65" s="29">
        <v>3</v>
      </c>
      <c r="D65" s="29">
        <v>1</v>
      </c>
      <c r="E65" s="30" t="s">
        <v>15</v>
      </c>
      <c r="F65" s="31">
        <v>9</v>
      </c>
      <c r="H65" s="63" t="str">
        <f ca="1">VLOOKUP(F65,Pair!$A$8:$K$35,3)</f>
        <v>Sullivan Carmel</v>
      </c>
      <c r="I65" s="32"/>
      <c r="J65" s="33"/>
      <c r="K65" s="33"/>
      <c r="L65" s="33"/>
      <c r="M65" s="34" t="s">
        <v>70</v>
      </c>
    </row>
    <row r="66" spans="1:26">
      <c r="A66" s="28">
        <v>8</v>
      </c>
      <c r="B66" s="29">
        <v>5</v>
      </c>
      <c r="C66" s="29">
        <v>4</v>
      </c>
      <c r="D66" s="29" t="s">
        <v>15</v>
      </c>
      <c r="E66" s="30">
        <v>9</v>
      </c>
      <c r="F66" s="31">
        <v>9</v>
      </c>
      <c r="H66" s="63" t="str">
        <f ca="1">VLOOKUP(F66,Pair!$A$8:$K$35,5)</f>
        <v>Buckley Tom</v>
      </c>
      <c r="I66" s="32"/>
      <c r="J66" s="33"/>
      <c r="K66" s="33"/>
      <c r="L66" s="33" t="s">
        <v>70</v>
      </c>
      <c r="M66" s="34"/>
    </row>
    <row r="67" spans="1:26">
      <c r="A67" s="28">
        <v>8</v>
      </c>
      <c r="B67" s="29">
        <v>6</v>
      </c>
      <c r="C67" s="29" t="s">
        <v>15</v>
      </c>
      <c r="D67" s="29">
        <v>1</v>
      </c>
      <c r="E67" s="30">
        <v>10</v>
      </c>
      <c r="F67" s="31">
        <v>9</v>
      </c>
      <c r="H67" s="63" t="str">
        <f ca="1">VLOOKUP(F67,Pair!$A$8:$K$35,7)</f>
        <v>Fahey Trisha</v>
      </c>
      <c r="I67" s="32"/>
      <c r="J67" s="33"/>
      <c r="K67" s="33" t="s">
        <v>70</v>
      </c>
      <c r="L67" s="33"/>
      <c r="M67" s="34"/>
    </row>
    <row r="68" spans="1:26">
      <c r="A68" s="28">
        <v>7</v>
      </c>
      <c r="B68" s="29" t="s">
        <v>15</v>
      </c>
      <c r="C68" s="29">
        <v>4</v>
      </c>
      <c r="D68" s="29">
        <v>2</v>
      </c>
      <c r="E68" s="30">
        <v>10</v>
      </c>
      <c r="F68" s="31">
        <v>9</v>
      </c>
      <c r="H68" s="63" t="str">
        <f ca="1">VLOOKUP(F68,Pair!$A$8:$K$35,9)</f>
        <v>Crighton Maree</v>
      </c>
      <c r="I68" s="32"/>
      <c r="J68" s="33" t="s">
        <v>70</v>
      </c>
      <c r="K68" s="33"/>
      <c r="L68" s="33"/>
      <c r="M68" s="34"/>
    </row>
    <row r="69" spans="1:26" ht="21" thickBot="1">
      <c r="A69" s="35" t="s">
        <v>15</v>
      </c>
      <c r="B69" s="36">
        <v>6</v>
      </c>
      <c r="C69" s="36">
        <v>3</v>
      </c>
      <c r="D69" s="36">
        <v>2</v>
      </c>
      <c r="E69" s="37">
        <v>9</v>
      </c>
      <c r="F69" s="31">
        <v>9</v>
      </c>
      <c r="H69" s="63" t="str">
        <f ca="1">VLOOKUP(F69,Pair!$A$8:$K$35,11)</f>
        <v>Capill Ian</v>
      </c>
      <c r="I69" s="39" t="s">
        <v>70</v>
      </c>
      <c r="J69" s="40"/>
      <c r="K69" s="40"/>
      <c r="L69" s="40"/>
      <c r="M69" s="41"/>
    </row>
    <row r="70" spans="1:26" ht="21" thickBot="1">
      <c r="A70" s="42"/>
      <c r="B70" s="42"/>
      <c r="C70" s="42"/>
      <c r="D70" s="42"/>
      <c r="E70" s="42"/>
      <c r="F70" s="43"/>
      <c r="I70" s="43"/>
      <c r="J70" s="43"/>
      <c r="K70" s="43"/>
      <c r="L70" s="43"/>
      <c r="M70" s="43"/>
    </row>
    <row r="71" spans="1:26">
      <c r="A71" s="162" t="s">
        <v>10</v>
      </c>
      <c r="B71" s="163"/>
      <c r="C71" s="163"/>
      <c r="D71" s="163"/>
      <c r="E71" s="164"/>
      <c r="F71" s="26"/>
      <c r="H71" s="27" t="s">
        <v>66</v>
      </c>
      <c r="I71" s="165" t="s">
        <v>69</v>
      </c>
      <c r="J71" s="166"/>
      <c r="K71" s="166"/>
      <c r="L71" s="166"/>
      <c r="M71" s="171"/>
    </row>
    <row r="72" spans="1:26">
      <c r="A72" s="28">
        <v>9</v>
      </c>
      <c r="B72" s="29">
        <v>7</v>
      </c>
      <c r="C72" s="29">
        <v>5</v>
      </c>
      <c r="D72" s="29">
        <v>3</v>
      </c>
      <c r="E72" s="30" t="s">
        <v>15</v>
      </c>
      <c r="F72" s="31">
        <v>10</v>
      </c>
      <c r="H72" s="63" t="str">
        <f ca="1">VLOOKUP(F72,Pair!$A$8:$K$35,3)</f>
        <v>Curtis Kathleen</v>
      </c>
      <c r="I72" s="32"/>
      <c r="J72" s="33"/>
      <c r="K72" s="33"/>
      <c r="L72" s="33"/>
      <c r="M72" s="34" t="s">
        <v>70</v>
      </c>
    </row>
    <row r="73" spans="1:26">
      <c r="A73" s="28">
        <v>10</v>
      </c>
      <c r="B73" s="29">
        <v>7</v>
      </c>
      <c r="C73" s="29">
        <v>6</v>
      </c>
      <c r="D73" s="29" t="s">
        <v>15</v>
      </c>
      <c r="E73" s="30">
        <v>1</v>
      </c>
      <c r="F73" s="31">
        <v>10</v>
      </c>
      <c r="H73" s="63" t="str">
        <f ca="1">VLOOKUP(F73,Pair!$A$8:$K$35,5)</f>
        <v>Wolland Robin</v>
      </c>
      <c r="I73" s="32"/>
      <c r="J73" s="33"/>
      <c r="K73" s="33"/>
      <c r="L73" s="33" t="s">
        <v>70</v>
      </c>
      <c r="M73" s="34"/>
    </row>
    <row r="74" spans="1:26" ht="26.25">
      <c r="A74" s="28">
        <v>10</v>
      </c>
      <c r="B74" s="29">
        <v>8</v>
      </c>
      <c r="C74" s="29" t="s">
        <v>15</v>
      </c>
      <c r="D74" s="29">
        <v>3</v>
      </c>
      <c r="E74" s="30">
        <v>2</v>
      </c>
      <c r="F74" s="31">
        <v>10</v>
      </c>
      <c r="H74" s="63" t="str">
        <f ca="1">VLOOKUP(F74,Pair!$A$8:$K$35,7)</f>
        <v>Bailey Noel</v>
      </c>
      <c r="I74" s="32"/>
      <c r="J74" s="33"/>
      <c r="K74" s="33" t="s">
        <v>70</v>
      </c>
      <c r="L74" s="33"/>
      <c r="M74" s="34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</row>
    <row r="75" spans="1:26">
      <c r="A75" s="28">
        <v>9</v>
      </c>
      <c r="B75" s="29" t="s">
        <v>15</v>
      </c>
      <c r="C75" s="29">
        <v>6</v>
      </c>
      <c r="D75" s="29">
        <v>4</v>
      </c>
      <c r="E75" s="30">
        <v>2</v>
      </c>
      <c r="F75" s="31">
        <v>10</v>
      </c>
      <c r="H75" s="63" t="str">
        <f ca="1">VLOOKUP(F75,Pair!$A$8:$K$35,9)</f>
        <v>Walsh Tony</v>
      </c>
      <c r="I75" s="32"/>
      <c r="J75" s="33" t="s">
        <v>70</v>
      </c>
      <c r="K75" s="33"/>
      <c r="L75" s="33"/>
      <c r="M75" s="34"/>
      <c r="U75" s="43"/>
    </row>
    <row r="76" spans="1:26" ht="27" thickBot="1">
      <c r="A76" s="35" t="s">
        <v>15</v>
      </c>
      <c r="B76" s="36">
        <v>8</v>
      </c>
      <c r="C76" s="36">
        <v>5</v>
      </c>
      <c r="D76" s="36">
        <v>4</v>
      </c>
      <c r="E76" s="37">
        <v>1</v>
      </c>
      <c r="F76" s="31">
        <v>10</v>
      </c>
      <c r="H76" s="63" t="str">
        <f ca="1">VLOOKUP(F76,Pair!$A$8:$K$35,11)</f>
        <v>Kaan Ton</v>
      </c>
      <c r="I76" s="39" t="s">
        <v>70</v>
      </c>
      <c r="J76" s="40"/>
      <c r="K76" s="40"/>
      <c r="L76" s="40"/>
      <c r="M76" s="41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</row>
    <row r="77" spans="1:26" ht="26.25">
      <c r="A77" s="172" t="s">
        <v>219</v>
      </c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</row>
    <row r="79" spans="1:26" ht="26.25">
      <c r="A79" s="173" t="s">
        <v>86</v>
      </c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</row>
    <row r="80" spans="1:26" ht="21" thickBot="1">
      <c r="A80" s="42"/>
      <c r="B80" s="42"/>
      <c r="C80" s="42"/>
      <c r="D80" s="42"/>
      <c r="E80" s="42"/>
      <c r="F80" s="42"/>
      <c r="G80" s="43"/>
      <c r="I80" s="43"/>
      <c r="J80" s="43"/>
      <c r="K80" s="43"/>
      <c r="L80" s="43"/>
      <c r="M80" s="43"/>
    </row>
    <row r="81" spans="1:13">
      <c r="A81" s="162" t="s">
        <v>10</v>
      </c>
      <c r="B81" s="163"/>
      <c r="C81" s="163"/>
      <c r="D81" s="163"/>
      <c r="E81" s="164"/>
      <c r="F81" s="64"/>
      <c r="G81" s="26"/>
      <c r="H81" s="27" t="s">
        <v>13</v>
      </c>
      <c r="I81" s="165" t="s">
        <v>69</v>
      </c>
      <c r="J81" s="166"/>
      <c r="K81" s="166"/>
      <c r="L81" s="166"/>
      <c r="M81" s="171"/>
    </row>
    <row r="82" spans="1:13">
      <c r="A82" s="28">
        <v>1</v>
      </c>
      <c r="B82" s="29">
        <v>9</v>
      </c>
      <c r="C82" s="29">
        <v>7</v>
      </c>
      <c r="D82" s="29">
        <v>5</v>
      </c>
      <c r="E82" s="30" t="s">
        <v>15</v>
      </c>
      <c r="F82" s="31">
        <v>11</v>
      </c>
      <c r="H82" s="63" t="str">
        <f ca="1">VLOOKUP(F82,Pair!$A$8:$K$35,3)</f>
        <v>Cook Tony</v>
      </c>
      <c r="I82" s="32"/>
      <c r="J82" s="33"/>
      <c r="K82" s="33"/>
      <c r="L82" s="33"/>
      <c r="M82" s="34" t="s">
        <v>70</v>
      </c>
    </row>
    <row r="83" spans="1:13">
      <c r="A83" s="28">
        <v>2</v>
      </c>
      <c r="B83" s="29">
        <v>9</v>
      </c>
      <c r="C83" s="29">
        <v>8</v>
      </c>
      <c r="D83" s="29" t="s">
        <v>15</v>
      </c>
      <c r="E83" s="30">
        <v>3</v>
      </c>
      <c r="F83" s="31">
        <v>11</v>
      </c>
      <c r="H83" s="63" t="str">
        <f ca="1">VLOOKUP(F83,Pair!$A$8:$K$35,5)</f>
        <v>Sowerby-Parlane Adam</v>
      </c>
      <c r="I83" s="32"/>
      <c r="J83" s="33"/>
      <c r="K83" s="33"/>
      <c r="L83" s="33" t="s">
        <v>70</v>
      </c>
      <c r="M83" s="34"/>
    </row>
    <row r="84" spans="1:13">
      <c r="A84" s="28">
        <v>2</v>
      </c>
      <c r="B84" s="29">
        <v>10</v>
      </c>
      <c r="C84" s="29" t="s">
        <v>15</v>
      </c>
      <c r="D84" s="29">
        <v>5</v>
      </c>
      <c r="E84" s="30">
        <v>4</v>
      </c>
      <c r="F84" s="31">
        <v>11</v>
      </c>
      <c r="H84" s="63" t="str">
        <f ca="1">VLOOKUP(F84,Pair!$A$8:$K$35,7)</f>
        <v>Skinner Kevin</v>
      </c>
      <c r="I84" s="32"/>
      <c r="J84" s="33"/>
      <c r="K84" s="33" t="s">
        <v>70</v>
      </c>
      <c r="L84" s="33"/>
      <c r="M84" s="34"/>
    </row>
    <row r="85" spans="1:13">
      <c r="A85" s="28">
        <v>1</v>
      </c>
      <c r="B85" s="29" t="s">
        <v>15</v>
      </c>
      <c r="C85" s="29">
        <v>8</v>
      </c>
      <c r="D85" s="29">
        <v>6</v>
      </c>
      <c r="E85" s="30">
        <v>4</v>
      </c>
      <c r="F85" s="31">
        <v>11</v>
      </c>
      <c r="H85" s="63" t="str">
        <f ca="1">VLOOKUP(F85,Pair!$A$8:$K$35,9)</f>
        <v>Burnley Helen</v>
      </c>
      <c r="I85" s="32"/>
      <c r="J85" s="33" t="s">
        <v>70</v>
      </c>
      <c r="K85" s="33"/>
      <c r="L85" s="33"/>
      <c r="M85" s="34"/>
    </row>
    <row r="86" spans="1:13" ht="21" thickBot="1">
      <c r="A86" s="35" t="s">
        <v>15</v>
      </c>
      <c r="B86" s="36">
        <v>10</v>
      </c>
      <c r="C86" s="36">
        <v>7</v>
      </c>
      <c r="D86" s="36">
        <v>6</v>
      </c>
      <c r="E86" s="37">
        <v>3</v>
      </c>
      <c r="F86" s="31">
        <v>11</v>
      </c>
      <c r="H86" s="63" t="str">
        <f ca="1">VLOOKUP(F86,Pair!$A$8:$K$35,11)</f>
        <v>Matthews Bevan</v>
      </c>
      <c r="I86" s="39" t="s">
        <v>70</v>
      </c>
      <c r="J86" s="40"/>
      <c r="K86" s="40"/>
      <c r="L86" s="40"/>
      <c r="M86" s="41"/>
    </row>
    <row r="87" spans="1:13" ht="21" thickBot="1">
      <c r="A87" s="42"/>
      <c r="B87" s="42"/>
      <c r="C87" s="42"/>
      <c r="D87" s="42"/>
      <c r="E87" s="42"/>
      <c r="F87" s="43"/>
      <c r="I87" s="43"/>
      <c r="J87" s="43"/>
      <c r="K87" s="43"/>
      <c r="L87" s="43"/>
      <c r="M87" s="43"/>
    </row>
    <row r="88" spans="1:13">
      <c r="A88" s="162" t="s">
        <v>10</v>
      </c>
      <c r="B88" s="163"/>
      <c r="C88" s="163"/>
      <c r="D88" s="163"/>
      <c r="E88" s="164"/>
      <c r="F88" s="26"/>
      <c r="H88" s="27" t="s">
        <v>18</v>
      </c>
      <c r="I88" s="165" t="s">
        <v>69</v>
      </c>
      <c r="J88" s="166"/>
      <c r="K88" s="166"/>
      <c r="L88" s="166"/>
      <c r="M88" s="171"/>
    </row>
    <row r="89" spans="1:13">
      <c r="A89" s="28">
        <v>3</v>
      </c>
      <c r="B89" s="29">
        <v>1</v>
      </c>
      <c r="C89" s="29">
        <v>9</v>
      </c>
      <c r="D89" s="29">
        <v>7</v>
      </c>
      <c r="E89" s="30" t="s">
        <v>15</v>
      </c>
      <c r="F89" s="31">
        <v>12</v>
      </c>
      <c r="H89" s="63" t="str">
        <f ca="1">VLOOKUP(F89,Pair!$A$8:$K$35,3)</f>
        <v>McLaughlin Philip</v>
      </c>
      <c r="I89" s="32"/>
      <c r="J89" s="33"/>
      <c r="K89" s="33"/>
      <c r="L89" s="33"/>
      <c r="M89" s="34" t="s">
        <v>70</v>
      </c>
    </row>
    <row r="90" spans="1:13">
      <c r="A90" s="28">
        <v>4</v>
      </c>
      <c r="B90" s="29">
        <v>1</v>
      </c>
      <c r="C90" s="29">
        <v>10</v>
      </c>
      <c r="D90" s="29" t="s">
        <v>15</v>
      </c>
      <c r="E90" s="30">
        <v>5</v>
      </c>
      <c r="F90" s="31">
        <v>12</v>
      </c>
      <c r="H90" s="63" t="str">
        <f ca="1">VLOOKUP(F90,Pair!$A$8:$K$35,5)</f>
        <v>Paki Daphne</v>
      </c>
      <c r="I90" s="32"/>
      <c r="J90" s="33"/>
      <c r="K90" s="33"/>
      <c r="L90" s="33" t="s">
        <v>70</v>
      </c>
      <c r="M90" s="34"/>
    </row>
    <row r="91" spans="1:13">
      <c r="A91" s="28">
        <v>4</v>
      </c>
      <c r="B91" s="29">
        <v>2</v>
      </c>
      <c r="C91" s="29" t="s">
        <v>15</v>
      </c>
      <c r="D91" s="29">
        <v>7</v>
      </c>
      <c r="E91" s="30">
        <v>6</v>
      </c>
      <c r="F91" s="31">
        <v>12</v>
      </c>
      <c r="H91" s="63" t="str">
        <f ca="1">VLOOKUP(F91,Pair!$A$8:$K$35,7)</f>
        <v>Marshall Kevin</v>
      </c>
      <c r="I91" s="32"/>
      <c r="J91" s="33"/>
      <c r="K91" s="33" t="s">
        <v>70</v>
      </c>
      <c r="L91" s="33"/>
      <c r="M91" s="34"/>
    </row>
    <row r="92" spans="1:13">
      <c r="A92" s="28">
        <v>3</v>
      </c>
      <c r="B92" s="29" t="s">
        <v>15</v>
      </c>
      <c r="C92" s="29">
        <v>10</v>
      </c>
      <c r="D92" s="29">
        <v>8</v>
      </c>
      <c r="E92" s="30">
        <v>6</v>
      </c>
      <c r="F92" s="31">
        <v>12</v>
      </c>
      <c r="H92" s="63" t="str">
        <f ca="1">VLOOKUP(F92,Pair!$A$8:$K$35,9)</f>
        <v>D'Cruz Margaret</v>
      </c>
      <c r="I92" s="32"/>
      <c r="J92" s="33" t="s">
        <v>70</v>
      </c>
      <c r="K92" s="33"/>
      <c r="L92" s="33"/>
      <c r="M92" s="34"/>
    </row>
    <row r="93" spans="1:13" ht="21" thickBot="1">
      <c r="A93" s="35" t="s">
        <v>15</v>
      </c>
      <c r="B93" s="36">
        <v>2</v>
      </c>
      <c r="C93" s="36">
        <v>9</v>
      </c>
      <c r="D93" s="36">
        <v>8</v>
      </c>
      <c r="E93" s="37">
        <v>5</v>
      </c>
      <c r="F93" s="31">
        <v>12</v>
      </c>
      <c r="H93" s="63" t="str">
        <f ca="1">VLOOKUP(F93,Pair!$A$8:$K$35,11)</f>
        <v>Anderson Tony</v>
      </c>
      <c r="I93" s="39" t="s">
        <v>70</v>
      </c>
      <c r="J93" s="40"/>
      <c r="K93" s="40"/>
      <c r="L93" s="40"/>
      <c r="M93" s="41"/>
    </row>
    <row r="94" spans="1:13" ht="21" thickBot="1">
      <c r="A94" s="42"/>
      <c r="B94" s="42"/>
      <c r="C94" s="42"/>
      <c r="D94" s="42"/>
      <c r="E94" s="42"/>
      <c r="F94" s="43"/>
      <c r="I94" s="43"/>
      <c r="J94" s="43"/>
      <c r="K94" s="43"/>
      <c r="L94" s="43"/>
      <c r="M94" s="43"/>
    </row>
    <row r="95" spans="1:13">
      <c r="A95" s="162" t="s">
        <v>10</v>
      </c>
      <c r="B95" s="163"/>
      <c r="C95" s="163"/>
      <c r="D95" s="163"/>
      <c r="E95" s="164"/>
      <c r="F95" s="26"/>
      <c r="H95" s="54" t="s">
        <v>22</v>
      </c>
      <c r="I95" s="165" t="s">
        <v>69</v>
      </c>
      <c r="J95" s="166"/>
      <c r="K95" s="166"/>
      <c r="L95" s="166"/>
      <c r="M95" s="171"/>
    </row>
    <row r="96" spans="1:13">
      <c r="A96" s="28">
        <v>5</v>
      </c>
      <c r="B96" s="29">
        <v>3</v>
      </c>
      <c r="C96" s="29">
        <v>1</v>
      </c>
      <c r="D96" s="29">
        <v>9</v>
      </c>
      <c r="E96" s="30" t="s">
        <v>15</v>
      </c>
      <c r="F96" s="31">
        <v>13</v>
      </c>
      <c r="H96" s="63" t="str">
        <f ca="1">VLOOKUP(F96,Pair!$A$8:$K$35,3)</f>
        <v>Cottrell Ann</v>
      </c>
      <c r="I96" s="32"/>
      <c r="J96" s="33"/>
      <c r="K96" s="33"/>
      <c r="L96" s="33"/>
      <c r="M96" s="34" t="s">
        <v>70</v>
      </c>
    </row>
    <row r="97" spans="1:13">
      <c r="A97" s="28">
        <v>6</v>
      </c>
      <c r="B97" s="29">
        <v>3</v>
      </c>
      <c r="C97" s="29">
        <v>2</v>
      </c>
      <c r="D97" s="29" t="s">
        <v>15</v>
      </c>
      <c r="E97" s="30">
        <v>7</v>
      </c>
      <c r="F97" s="31">
        <v>13</v>
      </c>
      <c r="H97" s="63" t="str">
        <f ca="1">VLOOKUP(F97,Pair!$A$8:$K$35,5)</f>
        <v>Baskiville Lou</v>
      </c>
      <c r="I97" s="32"/>
      <c r="J97" s="33"/>
      <c r="K97" s="33"/>
      <c r="L97" s="33" t="s">
        <v>70</v>
      </c>
      <c r="M97" s="34"/>
    </row>
    <row r="98" spans="1:13">
      <c r="A98" s="28">
        <v>6</v>
      </c>
      <c r="B98" s="29">
        <v>4</v>
      </c>
      <c r="C98" s="29" t="s">
        <v>15</v>
      </c>
      <c r="D98" s="29">
        <v>9</v>
      </c>
      <c r="E98" s="30">
        <v>8</v>
      </c>
      <c r="F98" s="31">
        <v>13</v>
      </c>
      <c r="H98" s="63" t="str">
        <f ca="1">VLOOKUP(F98,Pair!$A$8:$K$35,7)</f>
        <v>Sinclair Colleen</v>
      </c>
      <c r="I98" s="32"/>
      <c r="J98" s="33"/>
      <c r="K98" s="33" t="s">
        <v>70</v>
      </c>
      <c r="L98" s="33"/>
      <c r="M98" s="34"/>
    </row>
    <row r="99" spans="1:13">
      <c r="A99" s="28">
        <v>5</v>
      </c>
      <c r="B99" s="29" t="s">
        <v>15</v>
      </c>
      <c r="C99" s="29">
        <v>2</v>
      </c>
      <c r="D99" s="29">
        <v>10</v>
      </c>
      <c r="E99" s="30">
        <v>8</v>
      </c>
      <c r="F99" s="31">
        <v>13</v>
      </c>
      <c r="H99" s="63" t="str">
        <f ca="1">VLOOKUP(F99,Pair!$A$8:$K$35,9)</f>
        <v>Simonsen Kelly</v>
      </c>
      <c r="I99" s="32"/>
      <c r="J99" s="33" t="s">
        <v>70</v>
      </c>
      <c r="K99" s="33"/>
      <c r="L99" s="33"/>
      <c r="M99" s="34"/>
    </row>
    <row r="100" spans="1:13" ht="21" thickBot="1">
      <c r="A100" s="35" t="s">
        <v>15</v>
      </c>
      <c r="B100" s="36">
        <v>4</v>
      </c>
      <c r="C100" s="36">
        <v>1</v>
      </c>
      <c r="D100" s="36">
        <v>10</v>
      </c>
      <c r="E100" s="37">
        <v>7</v>
      </c>
      <c r="F100" s="31">
        <v>13</v>
      </c>
      <c r="H100" s="63" t="str">
        <f ca="1">VLOOKUP(F100,Pair!$A$8:$K$35,11)</f>
        <v>Sobey Bryan</v>
      </c>
      <c r="I100" s="39" t="s">
        <v>70</v>
      </c>
      <c r="J100" s="40"/>
      <c r="K100" s="40"/>
      <c r="L100" s="40"/>
      <c r="M100" s="41"/>
    </row>
    <row r="101" spans="1:13" ht="21" thickBot="1">
      <c r="A101" s="42"/>
      <c r="B101" s="42"/>
      <c r="C101" s="42"/>
      <c r="D101" s="42"/>
      <c r="E101" s="42"/>
      <c r="F101" s="43"/>
      <c r="I101" s="43"/>
      <c r="J101" s="43"/>
      <c r="K101" s="43"/>
      <c r="L101" s="43"/>
      <c r="M101" s="43"/>
    </row>
    <row r="102" spans="1:13">
      <c r="A102" s="162" t="s">
        <v>10</v>
      </c>
      <c r="B102" s="163"/>
      <c r="C102" s="163"/>
      <c r="D102" s="163"/>
      <c r="E102" s="164"/>
      <c r="F102" s="33"/>
      <c r="H102" s="54" t="s">
        <v>63</v>
      </c>
      <c r="I102" s="33"/>
      <c r="J102" s="33"/>
      <c r="K102" s="33"/>
      <c r="L102" s="33"/>
      <c r="M102" s="33"/>
    </row>
    <row r="103" spans="1:13">
      <c r="A103" s="28">
        <v>7</v>
      </c>
      <c r="B103" s="29">
        <v>5</v>
      </c>
      <c r="C103" s="29">
        <v>3</v>
      </c>
      <c r="D103" s="29">
        <v>1</v>
      </c>
      <c r="E103" s="30" t="s">
        <v>15</v>
      </c>
      <c r="F103" s="33">
        <v>14</v>
      </c>
      <c r="H103" s="63" t="str">
        <f ca="1">VLOOKUP(F103,Pair!$A$8:$K$35,3)</f>
        <v>Joselyn Tony</v>
      </c>
      <c r="I103" s="33"/>
      <c r="J103" s="33"/>
      <c r="K103" s="33"/>
      <c r="L103" s="33"/>
      <c r="M103" s="33" t="s">
        <v>70</v>
      </c>
    </row>
    <row r="104" spans="1:13">
      <c r="A104" s="28">
        <v>8</v>
      </c>
      <c r="B104" s="29">
        <v>5</v>
      </c>
      <c r="C104" s="29">
        <v>4</v>
      </c>
      <c r="D104" s="29" t="s">
        <v>15</v>
      </c>
      <c r="E104" s="30">
        <v>9</v>
      </c>
      <c r="F104" s="33">
        <v>14</v>
      </c>
      <c r="H104" s="63" t="str">
        <f ca="1">VLOOKUP(F104,Pair!$A$8:$K$35,5)</f>
        <v>Gallagher Darryl</v>
      </c>
      <c r="I104" s="33"/>
      <c r="J104" s="33"/>
      <c r="K104" s="33"/>
      <c r="L104" s="33" t="s">
        <v>70</v>
      </c>
      <c r="M104" s="33"/>
    </row>
    <row r="105" spans="1:13">
      <c r="A105" s="28">
        <v>8</v>
      </c>
      <c r="B105" s="29">
        <v>6</v>
      </c>
      <c r="C105" s="29" t="s">
        <v>15</v>
      </c>
      <c r="D105" s="29">
        <v>1</v>
      </c>
      <c r="E105" s="30">
        <v>10</v>
      </c>
      <c r="F105" s="33">
        <v>14</v>
      </c>
      <c r="H105" s="63" t="str">
        <f ca="1">VLOOKUP(F105,Pair!$A$8:$K$35,7)</f>
        <v>Oulaghan Adrian</v>
      </c>
      <c r="I105" s="33"/>
      <c r="J105" s="33"/>
      <c r="K105" s="33" t="s">
        <v>70</v>
      </c>
      <c r="L105" s="33"/>
      <c r="M105" s="33"/>
    </row>
    <row r="106" spans="1:13">
      <c r="A106" s="28">
        <v>7</v>
      </c>
      <c r="B106" s="29" t="s">
        <v>15</v>
      </c>
      <c r="C106" s="29">
        <v>4</v>
      </c>
      <c r="D106" s="29">
        <v>2</v>
      </c>
      <c r="E106" s="30">
        <v>10</v>
      </c>
      <c r="F106" s="33">
        <v>14</v>
      </c>
      <c r="H106" s="63" t="str">
        <f ca="1">VLOOKUP(F106,Pair!$A$8:$K$35,9)</f>
        <v>Duncan Hamish</v>
      </c>
      <c r="I106" s="33"/>
      <c r="J106" s="33" t="s">
        <v>70</v>
      </c>
      <c r="K106" s="33"/>
      <c r="L106" s="33"/>
      <c r="M106" s="33"/>
    </row>
    <row r="107" spans="1:13" ht="21" thickBot="1">
      <c r="A107" s="35" t="s">
        <v>15</v>
      </c>
      <c r="B107" s="36">
        <v>6</v>
      </c>
      <c r="C107" s="36">
        <v>3</v>
      </c>
      <c r="D107" s="36">
        <v>2</v>
      </c>
      <c r="E107" s="37">
        <v>9</v>
      </c>
      <c r="F107" s="33">
        <v>14</v>
      </c>
      <c r="H107" s="63" t="str">
        <f ca="1">VLOOKUP(F107,Pair!$A$8:$K$35,11)</f>
        <v>Clement Peter</v>
      </c>
      <c r="I107" s="33" t="s">
        <v>70</v>
      </c>
      <c r="J107" s="33"/>
      <c r="K107" s="33"/>
      <c r="L107" s="33"/>
      <c r="M107" s="33"/>
    </row>
    <row r="108" spans="1:13" ht="21" thickBot="1">
      <c r="A108" s="42"/>
      <c r="B108" s="42"/>
      <c r="C108" s="42"/>
      <c r="D108" s="42"/>
      <c r="E108" s="42"/>
      <c r="F108" s="43"/>
      <c r="I108" s="43"/>
      <c r="J108" s="43"/>
      <c r="K108" s="43"/>
      <c r="L108" s="43"/>
      <c r="M108" s="43"/>
    </row>
    <row r="109" spans="1:13">
      <c r="A109" s="162" t="s">
        <v>10</v>
      </c>
      <c r="B109" s="163"/>
      <c r="C109" s="163"/>
      <c r="D109" s="163"/>
      <c r="E109" s="164"/>
      <c r="F109" s="26"/>
      <c r="H109" s="54" t="s">
        <v>67</v>
      </c>
      <c r="I109" s="165" t="s">
        <v>69</v>
      </c>
      <c r="J109" s="166"/>
      <c r="K109" s="166"/>
      <c r="L109" s="166"/>
      <c r="M109" s="171"/>
    </row>
    <row r="110" spans="1:13">
      <c r="A110" s="28">
        <v>9</v>
      </c>
      <c r="B110" s="29">
        <v>7</v>
      </c>
      <c r="C110" s="29">
        <v>5</v>
      </c>
      <c r="D110" s="29">
        <v>3</v>
      </c>
      <c r="E110" s="30" t="s">
        <v>15</v>
      </c>
      <c r="F110" s="31">
        <v>15</v>
      </c>
      <c r="H110" s="63" t="str">
        <f ca="1">VLOOKUP(F110,Pair!$A$8:$K$35,3)</f>
        <v>Gould Neville</v>
      </c>
      <c r="I110" s="32"/>
      <c r="J110" s="33"/>
      <c r="K110" s="33"/>
      <c r="L110" s="33"/>
      <c r="M110" s="34" t="s">
        <v>70</v>
      </c>
    </row>
    <row r="111" spans="1:13">
      <c r="A111" s="28">
        <v>10</v>
      </c>
      <c r="B111" s="29">
        <v>7</v>
      </c>
      <c r="C111" s="29">
        <v>6</v>
      </c>
      <c r="D111" s="29" t="s">
        <v>15</v>
      </c>
      <c r="E111" s="30">
        <v>1</v>
      </c>
      <c r="F111" s="31">
        <v>15</v>
      </c>
      <c r="H111" s="63" t="str">
        <f ca="1">VLOOKUP(F111,Pair!$A$8:$K$35,5)</f>
        <v>McKinley Pauline</v>
      </c>
      <c r="I111" s="32"/>
      <c r="J111" s="33"/>
      <c r="K111" s="33"/>
      <c r="L111" s="33" t="s">
        <v>70</v>
      </c>
      <c r="M111" s="34"/>
    </row>
    <row r="112" spans="1:13">
      <c r="A112" s="28">
        <v>10</v>
      </c>
      <c r="B112" s="29">
        <v>8</v>
      </c>
      <c r="C112" s="29" t="s">
        <v>15</v>
      </c>
      <c r="D112" s="29">
        <v>3</v>
      </c>
      <c r="E112" s="30">
        <v>2</v>
      </c>
      <c r="F112" s="31">
        <v>15</v>
      </c>
      <c r="H112" s="63" t="str">
        <f ca="1">VLOOKUP(F112,Pair!$A$8:$K$35,7)</f>
        <v>TBA</v>
      </c>
      <c r="I112" s="32"/>
      <c r="J112" s="33"/>
      <c r="K112" s="33" t="s">
        <v>70</v>
      </c>
      <c r="L112" s="33"/>
      <c r="M112" s="34"/>
    </row>
    <row r="113" spans="1:13">
      <c r="A113" s="28">
        <v>9</v>
      </c>
      <c r="B113" s="29" t="s">
        <v>15</v>
      </c>
      <c r="C113" s="29">
        <v>6</v>
      </c>
      <c r="D113" s="29">
        <v>4</v>
      </c>
      <c r="E113" s="30">
        <v>2</v>
      </c>
      <c r="F113" s="31">
        <v>15</v>
      </c>
      <c r="H113" s="63" t="str">
        <f ca="1">VLOOKUP(F113,Pair!$A$8:$K$35,9)</f>
        <v>Jacombs Shelley</v>
      </c>
      <c r="I113" s="32"/>
      <c r="J113" s="33" t="s">
        <v>70</v>
      </c>
      <c r="K113" s="33"/>
      <c r="L113" s="33"/>
      <c r="M113" s="34"/>
    </row>
    <row r="114" spans="1:13" ht="21" thickBot="1">
      <c r="A114" s="35" t="s">
        <v>15</v>
      </c>
      <c r="B114" s="36">
        <v>8</v>
      </c>
      <c r="C114" s="36">
        <v>5</v>
      </c>
      <c r="D114" s="36">
        <v>4</v>
      </c>
      <c r="E114" s="37">
        <v>1</v>
      </c>
      <c r="F114" s="31">
        <v>15</v>
      </c>
      <c r="H114" s="63" t="str">
        <f ca="1">VLOOKUP(F114,Pair!$A$8:$K$35,11)</f>
        <v>Duffield Evelyn</v>
      </c>
      <c r="I114" s="39" t="s">
        <v>70</v>
      </c>
      <c r="J114" s="40"/>
      <c r="K114" s="40"/>
      <c r="L114" s="40"/>
      <c r="M114" s="41"/>
    </row>
    <row r="115" spans="1:13" ht="26.25">
      <c r="A115" s="172" t="s">
        <v>219</v>
      </c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</row>
    <row r="116" spans="1:13" ht="26.25">
      <c r="E116" s="116" t="s">
        <v>220</v>
      </c>
      <c r="F116" s="116"/>
      <c r="G116" s="116"/>
      <c r="H116" s="116"/>
      <c r="I116" s="116"/>
    </row>
    <row r="117" spans="1:13" ht="26.25">
      <c r="A117" s="173" t="s">
        <v>87</v>
      </c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</row>
    <row r="118" spans="1:13" ht="21" thickBot="1"/>
    <row r="119" spans="1:13">
      <c r="A119" s="162" t="s">
        <v>10</v>
      </c>
      <c r="B119" s="163"/>
      <c r="C119" s="163"/>
      <c r="D119" s="163"/>
      <c r="E119" s="164"/>
      <c r="F119" s="71"/>
      <c r="G119" s="48"/>
      <c r="H119" s="27" t="s">
        <v>14</v>
      </c>
      <c r="I119" s="165" t="s">
        <v>69</v>
      </c>
      <c r="J119" s="166"/>
      <c r="K119" s="166"/>
      <c r="L119" s="166"/>
      <c r="M119" s="171"/>
    </row>
    <row r="120" spans="1:13">
      <c r="A120" s="28">
        <v>1</v>
      </c>
      <c r="B120" s="29">
        <v>9</v>
      </c>
      <c r="C120" s="29">
        <v>7</v>
      </c>
      <c r="D120" s="29">
        <v>5</v>
      </c>
      <c r="E120" s="30" t="s">
        <v>15</v>
      </c>
      <c r="F120" s="49">
        <v>16</v>
      </c>
      <c r="H120" s="63" t="str">
        <f ca="1">VLOOKUP(F120,Pair!$A$8:$K$27,3)</f>
        <v>Cleary Martin</v>
      </c>
      <c r="I120" s="32"/>
      <c r="J120" s="33"/>
      <c r="K120" s="33"/>
      <c r="L120" s="33"/>
      <c r="M120" s="34" t="s">
        <v>70</v>
      </c>
    </row>
    <row r="121" spans="1:13">
      <c r="A121" s="28">
        <v>2</v>
      </c>
      <c r="B121" s="29">
        <v>9</v>
      </c>
      <c r="C121" s="29">
        <v>8</v>
      </c>
      <c r="D121" s="29" t="s">
        <v>15</v>
      </c>
      <c r="E121" s="30">
        <v>3</v>
      </c>
      <c r="F121" s="49">
        <v>16</v>
      </c>
      <c r="H121" s="63" t="str">
        <f ca="1">VLOOKUP(F121,Pair!$A$8:$K$27,5)</f>
        <v>Sowerby Mark</v>
      </c>
      <c r="I121" s="32"/>
      <c r="J121" s="33"/>
      <c r="K121" s="33"/>
      <c r="L121" s="33" t="s">
        <v>70</v>
      </c>
      <c r="M121" s="34"/>
    </row>
    <row r="122" spans="1:13">
      <c r="A122" s="28">
        <v>2</v>
      </c>
      <c r="B122" s="29">
        <v>10</v>
      </c>
      <c r="C122" s="29" t="s">
        <v>15</v>
      </c>
      <c r="D122" s="29">
        <v>5</v>
      </c>
      <c r="E122" s="30">
        <v>4</v>
      </c>
      <c r="F122" s="49">
        <v>16</v>
      </c>
      <c r="H122" s="63" t="str">
        <f ca="1">VLOOKUP(F122,Pair!$A$8:$K$27,7)</f>
        <v>Williams Paul</v>
      </c>
      <c r="I122" s="32"/>
      <c r="J122" s="33"/>
      <c r="K122" s="33" t="s">
        <v>70</v>
      </c>
      <c r="L122" s="33"/>
      <c r="M122" s="34"/>
    </row>
    <row r="123" spans="1:13">
      <c r="A123" s="28">
        <v>1</v>
      </c>
      <c r="B123" s="29" t="s">
        <v>15</v>
      </c>
      <c r="C123" s="29">
        <v>8</v>
      </c>
      <c r="D123" s="29">
        <v>6</v>
      </c>
      <c r="E123" s="30">
        <v>4</v>
      </c>
      <c r="F123" s="49">
        <v>16</v>
      </c>
      <c r="H123" s="63" t="str">
        <f ca="1">VLOOKUP(F123,Pair!$A$8:$K$27,9)</f>
        <v>Glover Robert</v>
      </c>
      <c r="I123" s="32"/>
      <c r="J123" s="33" t="s">
        <v>70</v>
      </c>
      <c r="K123" s="33"/>
      <c r="L123" s="33"/>
      <c r="M123" s="34"/>
    </row>
    <row r="124" spans="1:13" ht="21" thickBot="1">
      <c r="A124" s="35" t="s">
        <v>15</v>
      </c>
      <c r="B124" s="36">
        <v>10</v>
      </c>
      <c r="C124" s="36">
        <v>7</v>
      </c>
      <c r="D124" s="36">
        <v>6</v>
      </c>
      <c r="E124" s="37">
        <v>3</v>
      </c>
      <c r="F124" s="49">
        <v>16</v>
      </c>
      <c r="H124" s="63" t="str">
        <f ca="1">VLOOKUP(F124,Pair!$A$8:$K$27,11)</f>
        <v>Wheeler Dennis</v>
      </c>
      <c r="I124" s="39" t="s">
        <v>70</v>
      </c>
      <c r="J124" s="40"/>
      <c r="K124" s="40"/>
      <c r="L124" s="40"/>
      <c r="M124" s="41"/>
    </row>
    <row r="125" spans="1:13" ht="21" thickBot="1">
      <c r="A125" s="42"/>
      <c r="B125" s="42"/>
      <c r="C125" s="42"/>
      <c r="D125" s="42"/>
      <c r="E125" s="42"/>
      <c r="F125" s="43"/>
      <c r="I125" s="43"/>
      <c r="J125" s="43"/>
      <c r="K125" s="43"/>
      <c r="L125" s="43"/>
      <c r="M125" s="43"/>
    </row>
    <row r="126" spans="1:13">
      <c r="A126" s="162" t="s">
        <v>10</v>
      </c>
      <c r="B126" s="163"/>
      <c r="C126" s="163"/>
      <c r="D126" s="163"/>
      <c r="E126" s="164"/>
      <c r="F126" s="51"/>
      <c r="H126" s="27" t="s">
        <v>19</v>
      </c>
      <c r="I126" s="165" t="s">
        <v>69</v>
      </c>
      <c r="J126" s="166"/>
      <c r="K126" s="166"/>
      <c r="L126" s="166"/>
      <c r="M126" s="171"/>
    </row>
    <row r="127" spans="1:13">
      <c r="A127" s="28">
        <v>3</v>
      </c>
      <c r="B127" s="29">
        <v>1</v>
      </c>
      <c r="C127" s="29">
        <v>9</v>
      </c>
      <c r="D127" s="29">
        <v>7</v>
      </c>
      <c r="E127" s="30" t="s">
        <v>15</v>
      </c>
      <c r="F127" s="50">
        <v>17</v>
      </c>
      <c r="H127" s="63" t="str">
        <f ca="1">VLOOKUP(F127,Pair!$A$8:$K$35,3)</f>
        <v>Kamo Bill</v>
      </c>
      <c r="I127" s="32"/>
      <c r="J127" s="33"/>
      <c r="K127" s="33"/>
      <c r="L127" s="33"/>
      <c r="M127" s="34" t="s">
        <v>70</v>
      </c>
    </row>
    <row r="128" spans="1:13">
      <c r="A128" s="28">
        <v>4</v>
      </c>
      <c r="B128" s="29">
        <v>1</v>
      </c>
      <c r="C128" s="29">
        <v>10</v>
      </c>
      <c r="D128" s="29" t="s">
        <v>15</v>
      </c>
      <c r="E128" s="30">
        <v>5</v>
      </c>
      <c r="F128" s="50">
        <v>17</v>
      </c>
      <c r="H128" s="63" t="str">
        <f ca="1">VLOOKUP(F128,Pair!$A$8:$K$35,5)</f>
        <v>Mason Aileen</v>
      </c>
      <c r="I128" s="32"/>
      <c r="J128" s="33"/>
      <c r="K128" s="33"/>
      <c r="L128" s="33" t="s">
        <v>70</v>
      </c>
      <c r="M128" s="34"/>
    </row>
    <row r="129" spans="1:13">
      <c r="A129" s="28">
        <v>4</v>
      </c>
      <c r="B129" s="29">
        <v>2</v>
      </c>
      <c r="C129" s="29" t="s">
        <v>15</v>
      </c>
      <c r="D129" s="29">
        <v>7</v>
      </c>
      <c r="E129" s="30">
        <v>6</v>
      </c>
      <c r="F129" s="50">
        <v>17</v>
      </c>
      <c r="H129" s="63" t="str">
        <f ca="1">VLOOKUP(F129,Pair!$A$8:$K$35,7)</f>
        <v>East Robyn</v>
      </c>
      <c r="I129" s="32"/>
      <c r="J129" s="33"/>
      <c r="K129" s="33" t="s">
        <v>70</v>
      </c>
      <c r="L129" s="33"/>
      <c r="M129" s="34"/>
    </row>
    <row r="130" spans="1:13">
      <c r="A130" s="28">
        <v>3</v>
      </c>
      <c r="B130" s="29" t="s">
        <v>15</v>
      </c>
      <c r="C130" s="29">
        <v>10</v>
      </c>
      <c r="D130" s="29">
        <v>8</v>
      </c>
      <c r="E130" s="30">
        <v>6</v>
      </c>
      <c r="F130" s="50">
        <v>17</v>
      </c>
      <c r="H130" s="63" t="str">
        <f ca="1">VLOOKUP(F130,Pair!$A$8:$K$35,9)</f>
        <v>Andrewartha Graham</v>
      </c>
      <c r="I130" s="32"/>
      <c r="J130" s="33" t="s">
        <v>70</v>
      </c>
      <c r="K130" s="33"/>
      <c r="L130" s="33"/>
      <c r="M130" s="34"/>
    </row>
    <row r="131" spans="1:13" ht="21" thickBot="1">
      <c r="A131" s="35" t="s">
        <v>15</v>
      </c>
      <c r="B131" s="36">
        <v>2</v>
      </c>
      <c r="C131" s="36">
        <v>9</v>
      </c>
      <c r="D131" s="36">
        <v>8</v>
      </c>
      <c r="E131" s="37">
        <v>5</v>
      </c>
      <c r="F131" s="50">
        <v>17</v>
      </c>
      <c r="H131" s="63" t="str">
        <f ca="1">VLOOKUP(F131,Pair!$A$8:$K$35,11)</f>
        <v>Levers Dennis</v>
      </c>
      <c r="I131" s="39" t="s">
        <v>70</v>
      </c>
      <c r="J131" s="40"/>
      <c r="K131" s="40"/>
      <c r="L131" s="40"/>
      <c r="M131" s="41"/>
    </row>
    <row r="132" spans="1:13" ht="21" thickBot="1">
      <c r="A132" s="42"/>
      <c r="B132" s="42"/>
      <c r="C132" s="42"/>
      <c r="D132" s="42"/>
      <c r="E132" s="42"/>
      <c r="F132" s="43"/>
      <c r="I132" s="43"/>
      <c r="J132" s="43"/>
      <c r="K132" s="43"/>
      <c r="L132" s="43"/>
      <c r="M132" s="43"/>
    </row>
    <row r="133" spans="1:13">
      <c r="A133" s="162" t="s">
        <v>10</v>
      </c>
      <c r="B133" s="163"/>
      <c r="C133" s="163"/>
      <c r="D133" s="163"/>
      <c r="E133" s="164"/>
      <c r="F133" s="51"/>
      <c r="H133" s="27" t="s">
        <v>60</v>
      </c>
      <c r="I133" s="165" t="s">
        <v>69</v>
      </c>
      <c r="J133" s="166"/>
      <c r="K133" s="166"/>
      <c r="L133" s="166"/>
      <c r="M133" s="171"/>
    </row>
    <row r="134" spans="1:13">
      <c r="A134" s="28">
        <v>5</v>
      </c>
      <c r="B134" s="29">
        <v>3</v>
      </c>
      <c r="C134" s="29">
        <v>1</v>
      </c>
      <c r="D134" s="29">
        <v>9</v>
      </c>
      <c r="E134" s="30" t="s">
        <v>15</v>
      </c>
      <c r="F134" s="50">
        <v>18</v>
      </c>
      <c r="H134" s="63" t="str">
        <f ca="1">VLOOKUP(F134,Pair!$A$8:$K$35,3)</f>
        <v>McMillian Sue</v>
      </c>
      <c r="I134" s="32"/>
      <c r="J134" s="33"/>
      <c r="K134" s="33"/>
      <c r="L134" s="33"/>
      <c r="M134" s="34" t="s">
        <v>70</v>
      </c>
    </row>
    <row r="135" spans="1:13">
      <c r="A135" s="28">
        <v>6</v>
      </c>
      <c r="B135" s="29">
        <v>3</v>
      </c>
      <c r="C135" s="29">
        <v>2</v>
      </c>
      <c r="D135" s="29" t="s">
        <v>15</v>
      </c>
      <c r="E135" s="30">
        <v>7</v>
      </c>
      <c r="F135" s="50">
        <v>18</v>
      </c>
      <c r="H135" s="63" t="str">
        <f ca="1">VLOOKUP(F135,Pair!$A$8:$K$35,5)</f>
        <v>Griffiths Owen</v>
      </c>
      <c r="I135" s="32"/>
      <c r="J135" s="33"/>
      <c r="K135" s="33"/>
      <c r="L135" s="33" t="s">
        <v>70</v>
      </c>
      <c r="M135" s="34"/>
    </row>
    <row r="136" spans="1:13">
      <c r="A136" s="28">
        <v>6</v>
      </c>
      <c r="B136" s="29">
        <v>4</v>
      </c>
      <c r="C136" s="29" t="s">
        <v>15</v>
      </c>
      <c r="D136" s="29">
        <v>9</v>
      </c>
      <c r="E136" s="30">
        <v>8</v>
      </c>
      <c r="F136" s="50">
        <v>18</v>
      </c>
      <c r="H136" s="63" t="str">
        <f ca="1">VLOOKUP(F136,Pair!$A$8:$K$35,7)</f>
        <v>Skinner Mike</v>
      </c>
      <c r="I136" s="32"/>
      <c r="J136" s="33"/>
      <c r="K136" s="33" t="s">
        <v>70</v>
      </c>
      <c r="L136" s="33"/>
      <c r="M136" s="34"/>
    </row>
    <row r="137" spans="1:13">
      <c r="A137" s="28">
        <v>5</v>
      </c>
      <c r="B137" s="29" t="s">
        <v>15</v>
      </c>
      <c r="C137" s="29">
        <v>2</v>
      </c>
      <c r="D137" s="29">
        <v>10</v>
      </c>
      <c r="E137" s="30">
        <v>8</v>
      </c>
      <c r="F137" s="50">
        <v>18</v>
      </c>
      <c r="H137" s="63" t="str">
        <f ca="1">VLOOKUP(F137,Pair!$A$8:$K$35,9)</f>
        <v>McCormack June</v>
      </c>
      <c r="I137" s="32"/>
      <c r="J137" s="33" t="s">
        <v>70</v>
      </c>
      <c r="K137" s="33"/>
      <c r="L137" s="33"/>
      <c r="M137" s="34"/>
    </row>
    <row r="138" spans="1:13" ht="21" thickBot="1">
      <c r="A138" s="35" t="s">
        <v>15</v>
      </c>
      <c r="B138" s="36">
        <v>4</v>
      </c>
      <c r="C138" s="36">
        <v>1</v>
      </c>
      <c r="D138" s="36">
        <v>10</v>
      </c>
      <c r="E138" s="37">
        <v>7</v>
      </c>
      <c r="F138" s="50">
        <v>18</v>
      </c>
      <c r="H138" s="63" t="str">
        <f ca="1">VLOOKUP(F138,Pair!$A$8:$K$35,11)</f>
        <v>Webster Bruce</v>
      </c>
      <c r="I138" s="39" t="s">
        <v>70</v>
      </c>
      <c r="J138" s="40"/>
      <c r="K138" s="40"/>
      <c r="L138" s="40"/>
      <c r="M138" s="41"/>
    </row>
    <row r="139" spans="1:13" ht="21" thickBot="1">
      <c r="A139" s="42"/>
      <c r="B139" s="42"/>
      <c r="C139" s="42"/>
      <c r="D139" s="42"/>
      <c r="E139" s="42"/>
      <c r="F139" s="43"/>
      <c r="I139" s="43"/>
      <c r="J139" s="43"/>
      <c r="K139" s="43"/>
      <c r="L139" s="43"/>
      <c r="M139" s="43"/>
    </row>
    <row r="140" spans="1:13">
      <c r="A140" s="162" t="s">
        <v>10</v>
      </c>
      <c r="B140" s="163"/>
      <c r="C140" s="163"/>
      <c r="D140" s="163"/>
      <c r="E140" s="164"/>
      <c r="F140" s="51"/>
      <c r="H140" s="27" t="s">
        <v>64</v>
      </c>
      <c r="I140" s="165" t="s">
        <v>69</v>
      </c>
      <c r="J140" s="166"/>
      <c r="K140" s="166"/>
      <c r="L140" s="166"/>
      <c r="M140" s="171"/>
    </row>
    <row r="141" spans="1:13">
      <c r="A141" s="28">
        <v>7</v>
      </c>
      <c r="B141" s="29">
        <v>5</v>
      </c>
      <c r="C141" s="29">
        <v>3</v>
      </c>
      <c r="D141" s="29">
        <v>1</v>
      </c>
      <c r="E141" s="30" t="s">
        <v>15</v>
      </c>
      <c r="F141" s="50">
        <v>19</v>
      </c>
      <c r="H141" s="63" t="str">
        <f ca="1">VLOOKUP(F141,Pair!$A$8:$K$35,3)</f>
        <v>Wyatt Shane</v>
      </c>
      <c r="I141" s="32"/>
      <c r="J141" s="33"/>
      <c r="K141" s="33"/>
      <c r="L141" s="33"/>
      <c r="M141" s="34" t="s">
        <v>70</v>
      </c>
    </row>
    <row r="142" spans="1:13">
      <c r="A142" s="28">
        <v>8</v>
      </c>
      <c r="B142" s="29">
        <v>5</v>
      </c>
      <c r="C142" s="29">
        <v>4</v>
      </c>
      <c r="D142" s="29" t="s">
        <v>15</v>
      </c>
      <c r="E142" s="30">
        <v>9</v>
      </c>
      <c r="F142" s="50">
        <v>19</v>
      </c>
      <c r="H142" s="63" t="str">
        <f ca="1">VLOOKUP(F142,Pair!$A$8:$K$35,5)</f>
        <v>Barry Brendon</v>
      </c>
      <c r="I142" s="32"/>
      <c r="J142" s="33"/>
      <c r="K142" s="33"/>
      <c r="L142" s="33" t="s">
        <v>70</v>
      </c>
      <c r="M142" s="34"/>
    </row>
    <row r="143" spans="1:13">
      <c r="A143" s="28">
        <v>8</v>
      </c>
      <c r="B143" s="29">
        <v>6</v>
      </c>
      <c r="C143" s="29" t="s">
        <v>15</v>
      </c>
      <c r="D143" s="29">
        <v>1</v>
      </c>
      <c r="E143" s="30">
        <v>10</v>
      </c>
      <c r="F143" s="50">
        <v>19</v>
      </c>
      <c r="H143" s="63" t="str">
        <f ca="1">VLOOKUP(F143,Pair!$A$8:$K$35,7)</f>
        <v>Baker Brian</v>
      </c>
      <c r="I143" s="32"/>
      <c r="J143" s="33"/>
      <c r="K143" s="33" t="s">
        <v>70</v>
      </c>
      <c r="L143" s="33"/>
      <c r="M143" s="34"/>
    </row>
    <row r="144" spans="1:13">
      <c r="A144" s="28">
        <v>7</v>
      </c>
      <c r="B144" s="29" t="s">
        <v>15</v>
      </c>
      <c r="C144" s="29">
        <v>4</v>
      </c>
      <c r="D144" s="29">
        <v>2</v>
      </c>
      <c r="E144" s="30">
        <v>10</v>
      </c>
      <c r="F144" s="50">
        <v>19</v>
      </c>
      <c r="H144" s="63" t="str">
        <f ca="1">VLOOKUP(F144,Pair!$A$8:$K$35,9)</f>
        <v>Conlon Maryann</v>
      </c>
      <c r="I144" s="32"/>
      <c r="J144" s="33" t="s">
        <v>70</v>
      </c>
      <c r="K144" s="33"/>
      <c r="L144" s="33"/>
      <c r="M144" s="34"/>
    </row>
    <row r="145" spans="1:15" ht="21" thickBot="1">
      <c r="A145" s="35" t="s">
        <v>15</v>
      </c>
      <c r="B145" s="36">
        <v>6</v>
      </c>
      <c r="C145" s="36">
        <v>3</v>
      </c>
      <c r="D145" s="36">
        <v>2</v>
      </c>
      <c r="E145" s="37">
        <v>9</v>
      </c>
      <c r="F145" s="50">
        <v>19</v>
      </c>
      <c r="H145" s="63" t="str">
        <f ca="1">VLOOKUP(F145,Pair!$A$8:$K$35,11)</f>
        <v>Perkins Andrew</v>
      </c>
      <c r="I145" s="39" t="s">
        <v>70</v>
      </c>
      <c r="J145" s="40"/>
      <c r="K145" s="40"/>
      <c r="L145" s="40"/>
      <c r="M145" s="41"/>
    </row>
    <row r="146" spans="1:15" ht="21" thickBot="1">
      <c r="A146" s="42"/>
      <c r="B146" s="42"/>
      <c r="C146" s="42"/>
      <c r="D146" s="42"/>
      <c r="E146" s="42"/>
    </row>
    <row r="147" spans="1:15">
      <c r="A147" s="162" t="s">
        <v>10</v>
      </c>
      <c r="B147" s="163"/>
      <c r="C147" s="163"/>
      <c r="D147" s="163"/>
      <c r="E147" s="164"/>
      <c r="F147" s="51"/>
      <c r="H147" s="27" t="s">
        <v>68</v>
      </c>
      <c r="I147" s="165" t="s">
        <v>69</v>
      </c>
      <c r="J147" s="166"/>
      <c r="K147" s="166"/>
      <c r="L147" s="166"/>
      <c r="M147" s="171"/>
    </row>
    <row r="148" spans="1:15">
      <c r="A148" s="28">
        <v>9</v>
      </c>
      <c r="B148" s="29">
        <v>7</v>
      </c>
      <c r="C148" s="29">
        <v>5</v>
      </c>
      <c r="D148" s="29">
        <v>3</v>
      </c>
      <c r="E148" s="30" t="s">
        <v>15</v>
      </c>
      <c r="F148" s="50">
        <v>20</v>
      </c>
      <c r="H148" s="63" t="str">
        <f ca="1">VLOOKUP(F148,Pair!$A$8:$K$27,3)</f>
        <v>Anngow Kevin</v>
      </c>
      <c r="I148" s="32"/>
      <c r="J148" s="33"/>
      <c r="K148" s="33"/>
      <c r="L148" s="33"/>
      <c r="M148" s="34" t="s">
        <v>70</v>
      </c>
    </row>
    <row r="149" spans="1:15">
      <c r="A149" s="28">
        <v>10</v>
      </c>
      <c r="B149" s="29">
        <v>7</v>
      </c>
      <c r="C149" s="29">
        <v>6</v>
      </c>
      <c r="D149" s="29" t="s">
        <v>15</v>
      </c>
      <c r="E149" s="30">
        <v>1</v>
      </c>
      <c r="F149" s="50">
        <v>20</v>
      </c>
      <c r="H149" s="63" t="str">
        <f ca="1">VLOOKUP(F149,Pair!$A$8:$K$27,5)</f>
        <v>Dalkie Raymond</v>
      </c>
      <c r="I149" s="32"/>
      <c r="J149" s="33"/>
      <c r="K149" s="33"/>
      <c r="L149" s="33" t="s">
        <v>70</v>
      </c>
      <c r="M149" s="34"/>
    </row>
    <row r="150" spans="1:15">
      <c r="A150" s="28">
        <v>10</v>
      </c>
      <c r="B150" s="29">
        <v>8</v>
      </c>
      <c r="C150" s="29" t="s">
        <v>15</v>
      </c>
      <c r="D150" s="29">
        <v>3</v>
      </c>
      <c r="E150" s="30">
        <v>2</v>
      </c>
      <c r="F150" s="50">
        <v>20</v>
      </c>
      <c r="H150" s="63" t="str">
        <f ca="1">VLOOKUP(F150,Pair!$A$8:$K$27,7)</f>
        <v>Fawkner Bruce</v>
      </c>
      <c r="I150" s="32"/>
      <c r="J150" s="33"/>
      <c r="K150" s="33" t="s">
        <v>70</v>
      </c>
      <c r="L150" s="33"/>
      <c r="M150" s="34"/>
    </row>
    <row r="151" spans="1:15">
      <c r="A151" s="28">
        <v>9</v>
      </c>
      <c r="B151" s="29" t="s">
        <v>15</v>
      </c>
      <c r="C151" s="29">
        <v>6</v>
      </c>
      <c r="D151" s="29">
        <v>4</v>
      </c>
      <c r="E151" s="30">
        <v>2</v>
      </c>
      <c r="F151" s="50">
        <v>20</v>
      </c>
      <c r="H151" s="63" t="str">
        <f ca="1">VLOOKUP(F151,Pair!$A$8:$K$27,9)</f>
        <v>Chambers Bill</v>
      </c>
      <c r="I151" s="32"/>
      <c r="J151" s="33" t="s">
        <v>70</v>
      </c>
      <c r="K151" s="33"/>
      <c r="L151" s="33"/>
      <c r="M151" s="34"/>
    </row>
    <row r="152" spans="1:15" ht="21" thickBot="1">
      <c r="A152" s="35" t="s">
        <v>15</v>
      </c>
      <c r="B152" s="36">
        <v>8</v>
      </c>
      <c r="C152" s="36">
        <v>5</v>
      </c>
      <c r="D152" s="36">
        <v>4</v>
      </c>
      <c r="E152" s="37">
        <v>1</v>
      </c>
      <c r="F152" s="50">
        <v>20</v>
      </c>
      <c r="H152" s="63" t="str">
        <f ca="1">VLOOKUP(F152,Pair!$A$8:$K$27,11)</f>
        <v>Bell Shane</v>
      </c>
      <c r="I152" s="39" t="s">
        <v>70</v>
      </c>
      <c r="J152" s="40"/>
      <c r="K152" s="40"/>
      <c r="L152" s="40"/>
      <c r="M152" s="41"/>
    </row>
    <row r="153" spans="1:15">
      <c r="A153" s="52"/>
      <c r="B153" s="52"/>
    </row>
    <row r="154" spans="1:15" ht="26.25"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</row>
  </sheetData>
  <mergeCells count="48">
    <mergeCell ref="C154:O154"/>
    <mergeCell ref="A19:E19"/>
    <mergeCell ref="I19:M19"/>
    <mergeCell ref="A26:E26"/>
    <mergeCell ref="A39:M39"/>
    <mergeCell ref="I57:M57"/>
    <mergeCell ref="A126:E126"/>
    <mergeCell ref="I126:M126"/>
    <mergeCell ref="A115:M115"/>
    <mergeCell ref="A117:M117"/>
    <mergeCell ref="A33:E33"/>
    <mergeCell ref="A64:E64"/>
    <mergeCell ref="I64:M64"/>
    <mergeCell ref="A41:M41"/>
    <mergeCell ref="A50:E50"/>
    <mergeCell ref="I50:M50"/>
    <mergeCell ref="I33:M33"/>
    <mergeCell ref="A102:E102"/>
    <mergeCell ref="I119:M119"/>
    <mergeCell ref="A88:E88"/>
    <mergeCell ref="I88:M88"/>
    <mergeCell ref="I109:M109"/>
    <mergeCell ref="A95:E95"/>
    <mergeCell ref="A119:E119"/>
    <mergeCell ref="I95:M95"/>
    <mergeCell ref="A109:E109"/>
    <mergeCell ref="A79:M79"/>
    <mergeCell ref="O74:Z74"/>
    <mergeCell ref="O76:Z76"/>
    <mergeCell ref="A81:E81"/>
    <mergeCell ref="I81:M81"/>
    <mergeCell ref="A77:M77"/>
    <mergeCell ref="A12:E12"/>
    <mergeCell ref="I12:M12"/>
    <mergeCell ref="A71:E71"/>
    <mergeCell ref="I71:M71"/>
    <mergeCell ref="A57:E57"/>
    <mergeCell ref="A1:M1"/>
    <mergeCell ref="A3:M3"/>
    <mergeCell ref="A5:E5"/>
    <mergeCell ref="I5:M5"/>
    <mergeCell ref="I26:M26"/>
    <mergeCell ref="A147:E147"/>
    <mergeCell ref="I147:M147"/>
    <mergeCell ref="A133:E133"/>
    <mergeCell ref="A140:E140"/>
    <mergeCell ref="I140:M140"/>
    <mergeCell ref="I133:M133"/>
  </mergeCells>
  <phoneticPr fontId="0" type="noConversion"/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0"/>
  <sheetViews>
    <sheetView topLeftCell="A124" workbookViewId="0">
      <selection activeCell="H215" sqref="H215"/>
    </sheetView>
  </sheetViews>
  <sheetFormatPr defaultColWidth="8.85546875" defaultRowHeight="20.25"/>
  <cols>
    <col min="1" max="1" width="5.85546875" customWidth="1"/>
    <col min="2" max="3" width="5.140625" customWidth="1"/>
    <col min="4" max="5" width="5" customWidth="1"/>
    <col min="6" max="6" width="5" hidden="1" customWidth="1"/>
    <col min="7" max="7" width="2.28515625" customWidth="1"/>
    <col min="8" max="8" width="36.140625" style="59" customWidth="1"/>
  </cols>
  <sheetData>
    <row r="1" spans="1:13" ht="26.25">
      <c r="A1" s="172" t="s">
        <v>195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3" spans="1:13" ht="26.25">
      <c r="A3" s="173" t="s">
        <v>84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21" thickBot="1"/>
    <row r="5" spans="1:13">
      <c r="A5" s="162" t="s">
        <v>10</v>
      </c>
      <c r="B5" s="163"/>
      <c r="C5" s="163"/>
      <c r="D5" s="163"/>
      <c r="E5" s="164"/>
      <c r="F5" s="64"/>
      <c r="G5" s="26"/>
      <c r="H5" s="62" t="s">
        <v>11</v>
      </c>
      <c r="I5" s="165" t="s">
        <v>69</v>
      </c>
      <c r="J5" s="166"/>
      <c r="K5" s="166"/>
      <c r="L5" s="166"/>
      <c r="M5" s="171"/>
    </row>
    <row r="6" spans="1:13">
      <c r="A6" s="28">
        <v>1</v>
      </c>
      <c r="B6" s="29">
        <v>9</v>
      </c>
      <c r="C6" s="29">
        <v>7</v>
      </c>
      <c r="D6" s="29">
        <v>5</v>
      </c>
      <c r="E6" s="30" t="s">
        <v>15</v>
      </c>
      <c r="F6" s="72">
        <v>1</v>
      </c>
      <c r="G6" s="31"/>
      <c r="H6" s="63" t="str">
        <f ca="1">VLOOKUP(F6,Singles!$A$8:$K$35,3)</f>
        <v>Gould Kylie</v>
      </c>
      <c r="I6" s="32"/>
      <c r="J6" s="33"/>
      <c r="K6" s="33"/>
      <c r="L6" s="33"/>
      <c r="M6" s="34" t="s">
        <v>70</v>
      </c>
    </row>
    <row r="7" spans="1:13">
      <c r="A7" s="28">
        <v>2</v>
      </c>
      <c r="B7" s="29">
        <v>9</v>
      </c>
      <c r="C7" s="29">
        <v>8</v>
      </c>
      <c r="D7" s="29" t="s">
        <v>15</v>
      </c>
      <c r="E7" s="30">
        <v>3</v>
      </c>
      <c r="F7" s="72">
        <v>1</v>
      </c>
      <c r="G7" s="31"/>
      <c r="H7" s="63" t="str">
        <f ca="1">VLOOKUP(F7,Singles!$A$8:$K$35,5)</f>
        <v>McCormack June</v>
      </c>
      <c r="I7" s="32"/>
      <c r="J7" s="33"/>
      <c r="K7" s="33"/>
      <c r="L7" s="33" t="s">
        <v>70</v>
      </c>
      <c r="M7" s="34"/>
    </row>
    <row r="8" spans="1:13">
      <c r="A8" s="28">
        <v>2</v>
      </c>
      <c r="B8" s="29">
        <v>10</v>
      </c>
      <c r="C8" s="29" t="s">
        <v>15</v>
      </c>
      <c r="D8" s="29">
        <v>5</v>
      </c>
      <c r="E8" s="30">
        <v>4</v>
      </c>
      <c r="F8" s="72">
        <v>1</v>
      </c>
      <c r="G8" s="31"/>
      <c r="H8" s="63" t="str">
        <f ca="1">VLOOKUP(F8,Singles!$A$8:$K$35,7)</f>
        <v>Skinner Mike</v>
      </c>
      <c r="I8" s="32"/>
      <c r="J8" s="33"/>
      <c r="K8" s="33" t="s">
        <v>70</v>
      </c>
      <c r="L8" s="33"/>
      <c r="M8" s="34"/>
    </row>
    <row r="9" spans="1:13">
      <c r="A9" s="28">
        <v>1</v>
      </c>
      <c r="B9" s="29" t="s">
        <v>15</v>
      </c>
      <c r="C9" s="29">
        <v>8</v>
      </c>
      <c r="D9" s="29">
        <v>6</v>
      </c>
      <c r="E9" s="30">
        <v>4</v>
      </c>
      <c r="F9" s="72">
        <v>1</v>
      </c>
      <c r="G9" s="31"/>
      <c r="H9" s="63" t="str">
        <f ca="1">VLOOKUP(F9,Singles!$A$8:$K$35,9)</f>
        <v>Harrington Maryanne</v>
      </c>
      <c r="I9" s="32"/>
      <c r="J9" s="33" t="s">
        <v>70</v>
      </c>
      <c r="K9" s="33"/>
      <c r="L9" s="33"/>
      <c r="M9" s="34"/>
    </row>
    <row r="10" spans="1:13" ht="21" thickBot="1">
      <c r="A10" s="35" t="s">
        <v>15</v>
      </c>
      <c r="B10" s="36">
        <v>10</v>
      </c>
      <c r="C10" s="36">
        <v>7</v>
      </c>
      <c r="D10" s="36">
        <v>6</v>
      </c>
      <c r="E10" s="37">
        <v>3</v>
      </c>
      <c r="F10" s="73">
        <v>1</v>
      </c>
      <c r="G10" s="38"/>
      <c r="H10" s="63" t="str">
        <f ca="1">VLOOKUP(F10,Singles!$A$8:$K$35,11)</f>
        <v>Hall Lewis</v>
      </c>
      <c r="I10" s="39" t="s">
        <v>70</v>
      </c>
      <c r="J10" s="40"/>
      <c r="K10" s="40"/>
      <c r="L10" s="40"/>
      <c r="M10" s="41"/>
    </row>
    <row r="11" spans="1:13" ht="21" thickBot="1">
      <c r="A11" s="42"/>
      <c r="B11" s="42"/>
      <c r="C11" s="42"/>
      <c r="D11" s="42"/>
      <c r="E11" s="42"/>
      <c r="F11" s="42"/>
      <c r="G11" s="43"/>
      <c r="H11" s="43"/>
      <c r="I11" s="43"/>
      <c r="J11" s="43"/>
      <c r="K11" s="43"/>
      <c r="L11" s="43"/>
      <c r="M11" s="43"/>
    </row>
    <row r="12" spans="1:13">
      <c r="A12" s="162" t="s">
        <v>10</v>
      </c>
      <c r="B12" s="163"/>
      <c r="C12" s="163"/>
      <c r="D12" s="163"/>
      <c r="E12" s="164"/>
      <c r="F12" s="64"/>
      <c r="G12" s="26"/>
      <c r="H12" s="62" t="s">
        <v>16</v>
      </c>
      <c r="I12" s="165" t="s">
        <v>69</v>
      </c>
      <c r="J12" s="166"/>
      <c r="K12" s="166"/>
      <c r="L12" s="166"/>
      <c r="M12" s="171"/>
    </row>
    <row r="13" spans="1:13">
      <c r="A13" s="28">
        <v>3</v>
      </c>
      <c r="B13" s="29">
        <v>1</v>
      </c>
      <c r="C13" s="29">
        <v>9</v>
      </c>
      <c r="D13" s="29">
        <v>7</v>
      </c>
      <c r="E13" s="30" t="s">
        <v>15</v>
      </c>
      <c r="F13" s="72">
        <v>2</v>
      </c>
      <c r="G13" s="31"/>
      <c r="H13" s="63" t="str">
        <f ca="1">VLOOKUP(F13,Singles!$A$8:$K$35,3)</f>
        <v>Anngow Caleb</v>
      </c>
      <c r="I13" s="32"/>
      <c r="J13" s="33"/>
      <c r="K13" s="33"/>
      <c r="L13" s="33"/>
      <c r="M13" s="34" t="s">
        <v>70</v>
      </c>
    </row>
    <row r="14" spans="1:13">
      <c r="A14" s="28">
        <v>4</v>
      </c>
      <c r="B14" s="29">
        <v>1</v>
      </c>
      <c r="C14" s="29">
        <v>10</v>
      </c>
      <c r="D14" s="29" t="s">
        <v>15</v>
      </c>
      <c r="E14" s="30">
        <v>5</v>
      </c>
      <c r="F14" s="72">
        <v>2</v>
      </c>
      <c r="G14" s="31"/>
      <c r="H14" s="63" t="str">
        <f ca="1">VLOOKUP(F14,Singles!$A$8:$K$35,5)</f>
        <v>Wolland Bruce</v>
      </c>
      <c r="I14" s="32"/>
      <c r="J14" s="33"/>
      <c r="K14" s="33"/>
      <c r="L14" s="33" t="s">
        <v>70</v>
      </c>
      <c r="M14" s="34"/>
    </row>
    <row r="15" spans="1:13">
      <c r="A15" s="28">
        <v>4</v>
      </c>
      <c r="B15" s="29">
        <v>2</v>
      </c>
      <c r="C15" s="29" t="s">
        <v>15</v>
      </c>
      <c r="D15" s="29">
        <v>7</v>
      </c>
      <c r="E15" s="30">
        <v>6</v>
      </c>
      <c r="F15" s="72">
        <v>2</v>
      </c>
      <c r="G15" s="31"/>
      <c r="H15" s="63" t="str">
        <f ca="1">VLOOKUP(F15,Singles!$A$8:$K$35,7)</f>
        <v>Skinner Lois</v>
      </c>
      <c r="I15" s="32"/>
      <c r="J15" s="33"/>
      <c r="K15" s="33" t="s">
        <v>70</v>
      </c>
      <c r="L15" s="33"/>
      <c r="M15" s="34"/>
    </row>
    <row r="16" spans="1:13">
      <c r="A16" s="28">
        <v>3</v>
      </c>
      <c r="B16" s="29" t="s">
        <v>15</v>
      </c>
      <c r="C16" s="29">
        <v>10</v>
      </c>
      <c r="D16" s="29">
        <v>8</v>
      </c>
      <c r="E16" s="30">
        <v>6</v>
      </c>
      <c r="F16" s="72">
        <v>2</v>
      </c>
      <c r="G16" s="31"/>
      <c r="H16" s="63" t="str">
        <f ca="1">VLOOKUP(F16,Singles!$A$8:$K$35,9)</f>
        <v>Fisher Jillian</v>
      </c>
      <c r="I16" s="32"/>
      <c r="J16" s="33" t="s">
        <v>70</v>
      </c>
      <c r="K16" s="33"/>
      <c r="L16" s="33"/>
      <c r="M16" s="34"/>
    </row>
    <row r="17" spans="1:13" ht="21" thickBot="1">
      <c r="A17" s="35" t="s">
        <v>15</v>
      </c>
      <c r="B17" s="36">
        <v>2</v>
      </c>
      <c r="C17" s="36">
        <v>9</v>
      </c>
      <c r="D17" s="36">
        <v>8</v>
      </c>
      <c r="E17" s="37">
        <v>5</v>
      </c>
      <c r="F17" s="73">
        <v>2</v>
      </c>
      <c r="G17" s="38"/>
      <c r="H17" s="63" t="str">
        <f ca="1">VLOOKUP(F17,Singles!$A$8:$K$35,11)</f>
        <v>Mackie Allison</v>
      </c>
      <c r="I17" s="39" t="s">
        <v>70</v>
      </c>
      <c r="J17" s="40"/>
      <c r="K17" s="40"/>
      <c r="L17" s="40"/>
      <c r="M17" s="41"/>
    </row>
    <row r="18" spans="1:13" ht="21" thickBot="1">
      <c r="A18" s="42"/>
      <c r="B18" s="42"/>
      <c r="C18" s="42"/>
      <c r="D18" s="42"/>
      <c r="E18" s="42"/>
      <c r="F18" s="42"/>
      <c r="G18" s="43"/>
      <c r="H18" s="43"/>
      <c r="I18" s="43"/>
      <c r="J18" s="43"/>
      <c r="K18" s="43"/>
      <c r="L18" s="43"/>
      <c r="M18" s="43"/>
    </row>
    <row r="19" spans="1:13">
      <c r="A19" s="162" t="s">
        <v>10</v>
      </c>
      <c r="B19" s="163"/>
      <c r="C19" s="163"/>
      <c r="D19" s="163"/>
      <c r="E19" s="164"/>
      <c r="F19" s="64" t="s">
        <v>55</v>
      </c>
      <c r="G19" s="26"/>
      <c r="H19" s="62" t="s">
        <v>20</v>
      </c>
      <c r="I19" s="165" t="s">
        <v>69</v>
      </c>
      <c r="J19" s="166"/>
      <c r="K19" s="166"/>
      <c r="L19" s="166"/>
      <c r="M19" s="171"/>
    </row>
    <row r="20" spans="1:13">
      <c r="A20" s="28">
        <v>5</v>
      </c>
      <c r="B20" s="29">
        <v>3</v>
      </c>
      <c r="C20" s="29">
        <v>1</v>
      </c>
      <c r="D20" s="29">
        <v>9</v>
      </c>
      <c r="E20" s="30" t="s">
        <v>15</v>
      </c>
      <c r="F20" s="72">
        <v>3</v>
      </c>
      <c r="G20" s="31"/>
      <c r="H20" s="63" t="str">
        <f ca="1">VLOOKUP(F20,Singles!$A$8:$K$35,3)</f>
        <v>Switalla Rhonda</v>
      </c>
      <c r="I20" s="32"/>
      <c r="J20" s="33"/>
      <c r="K20" s="33"/>
      <c r="L20" s="33"/>
      <c r="M20" s="34" t="s">
        <v>70</v>
      </c>
    </row>
    <row r="21" spans="1:13">
      <c r="A21" s="28">
        <v>6</v>
      </c>
      <c r="B21" s="29">
        <v>3</v>
      </c>
      <c r="C21" s="29">
        <v>2</v>
      </c>
      <c r="D21" s="29" t="s">
        <v>15</v>
      </c>
      <c r="E21" s="30">
        <v>7</v>
      </c>
      <c r="F21" s="72">
        <v>3</v>
      </c>
      <c r="G21" s="31"/>
      <c r="H21" s="63" t="str">
        <f ca="1">VLOOKUP(F21,Singles!$A$8:$K$35,5)</f>
        <v>Steele Gary</v>
      </c>
      <c r="I21" s="32"/>
      <c r="J21" s="33"/>
      <c r="K21" s="33"/>
      <c r="L21" s="33" t="s">
        <v>70</v>
      </c>
      <c r="M21" s="34"/>
    </row>
    <row r="22" spans="1:13">
      <c r="A22" s="28">
        <v>6</v>
      </c>
      <c r="B22" s="29">
        <v>4</v>
      </c>
      <c r="C22" s="29" t="s">
        <v>15</v>
      </c>
      <c r="D22" s="29">
        <v>9</v>
      </c>
      <c r="E22" s="30">
        <v>8</v>
      </c>
      <c r="F22" s="72">
        <v>3</v>
      </c>
      <c r="G22" s="31"/>
      <c r="H22" s="63" t="str">
        <f ca="1">VLOOKUP(F22,Singles!$A$8:$K$35,7)</f>
        <v>Christini Lillian</v>
      </c>
      <c r="I22" s="32"/>
      <c r="J22" s="33"/>
      <c r="K22" s="33" t="s">
        <v>70</v>
      </c>
      <c r="L22" s="33"/>
      <c r="M22" s="34"/>
    </row>
    <row r="23" spans="1:13">
      <c r="A23" s="28">
        <v>5</v>
      </c>
      <c r="B23" s="29" t="s">
        <v>15</v>
      </c>
      <c r="C23" s="29">
        <v>2</v>
      </c>
      <c r="D23" s="29">
        <v>10</v>
      </c>
      <c r="E23" s="30">
        <v>8</v>
      </c>
      <c r="F23" s="72">
        <v>3</v>
      </c>
      <c r="G23" s="31"/>
      <c r="H23" s="63" t="str">
        <f ca="1">VLOOKUP(F23,Singles!$A$8:$K$35,9)</f>
        <v>Moffat Terry</v>
      </c>
      <c r="I23" s="32"/>
      <c r="J23" s="33" t="s">
        <v>70</v>
      </c>
      <c r="K23" s="33"/>
      <c r="L23" s="33"/>
      <c r="M23" s="34"/>
    </row>
    <row r="24" spans="1:13" ht="21" thickBot="1">
      <c r="A24" s="35" t="s">
        <v>15</v>
      </c>
      <c r="B24" s="36">
        <v>4</v>
      </c>
      <c r="C24" s="36">
        <v>1</v>
      </c>
      <c r="D24" s="36">
        <v>10</v>
      </c>
      <c r="E24" s="37">
        <v>7</v>
      </c>
      <c r="F24" s="73">
        <v>3</v>
      </c>
      <c r="G24" s="38"/>
      <c r="H24" s="63" t="str">
        <f ca="1">VLOOKUP(F24,Singles!$A$8:$K$35,11)</f>
        <v>Larkin Colleen</v>
      </c>
      <c r="I24" s="39" t="s">
        <v>70</v>
      </c>
      <c r="J24" s="40"/>
      <c r="K24" s="40"/>
      <c r="L24" s="40"/>
      <c r="M24" s="41"/>
    </row>
    <row r="25" spans="1:13" ht="21" thickBot="1">
      <c r="A25" s="42"/>
      <c r="B25" s="42"/>
      <c r="C25" s="42"/>
      <c r="D25" s="42"/>
      <c r="E25" s="42"/>
      <c r="F25" s="42"/>
      <c r="G25" s="43"/>
      <c r="H25" s="43"/>
      <c r="I25" s="43"/>
      <c r="J25" s="43"/>
      <c r="K25" s="43"/>
      <c r="L25" s="43"/>
      <c r="M25" s="43"/>
    </row>
    <row r="26" spans="1:13">
      <c r="A26" s="162" t="s">
        <v>10</v>
      </c>
      <c r="B26" s="163"/>
      <c r="C26" s="163"/>
      <c r="D26" s="163"/>
      <c r="E26" s="164"/>
      <c r="F26" s="64"/>
      <c r="G26" s="26"/>
      <c r="H26" s="62" t="s">
        <v>61</v>
      </c>
      <c r="I26" s="165" t="s">
        <v>69</v>
      </c>
      <c r="J26" s="166"/>
      <c r="K26" s="166"/>
      <c r="L26" s="166"/>
      <c r="M26" s="171"/>
    </row>
    <row r="27" spans="1:13">
      <c r="A27" s="28">
        <v>7</v>
      </c>
      <c r="B27" s="29">
        <v>5</v>
      </c>
      <c r="C27" s="29">
        <v>3</v>
      </c>
      <c r="D27" s="29">
        <v>1</v>
      </c>
      <c r="E27" s="30" t="s">
        <v>15</v>
      </c>
      <c r="F27" s="72">
        <v>4</v>
      </c>
      <c r="G27" s="31"/>
      <c r="H27" s="63" t="str">
        <f ca="1">VLOOKUP(F27,Singles!$A$8:$K$35,3)</f>
        <v>Baskiville Lou</v>
      </c>
      <c r="I27" s="32"/>
      <c r="J27" s="33"/>
      <c r="K27" s="33"/>
      <c r="L27" s="33"/>
      <c r="M27" s="34" t="s">
        <v>70</v>
      </c>
    </row>
    <row r="28" spans="1:13">
      <c r="A28" s="28">
        <v>8</v>
      </c>
      <c r="B28" s="29">
        <v>5</v>
      </c>
      <c r="C28" s="29">
        <v>4</v>
      </c>
      <c r="D28" s="29" t="s">
        <v>15</v>
      </c>
      <c r="E28" s="30">
        <v>9</v>
      </c>
      <c r="F28" s="72">
        <v>4</v>
      </c>
      <c r="G28" s="31"/>
      <c r="H28" s="63" t="str">
        <f ca="1">VLOOKUP(F28,Singles!$A$8:$K$35,5)</f>
        <v>Williams Paul</v>
      </c>
      <c r="I28" s="32"/>
      <c r="J28" s="33"/>
      <c r="K28" s="33"/>
      <c r="L28" s="33" t="s">
        <v>70</v>
      </c>
      <c r="M28" s="34"/>
    </row>
    <row r="29" spans="1:13">
      <c r="A29" s="28">
        <v>8</v>
      </c>
      <c r="B29" s="29">
        <v>6</v>
      </c>
      <c r="C29" s="29" t="s">
        <v>15</v>
      </c>
      <c r="D29" s="29">
        <v>1</v>
      </c>
      <c r="E29" s="30">
        <v>10</v>
      </c>
      <c r="F29" s="72">
        <v>4</v>
      </c>
      <c r="G29" s="31"/>
      <c r="H29" s="63" t="str">
        <f ca="1">VLOOKUP(F29,Singles!$A$8:$K$35,7)</f>
        <v>Duncan Lisa</v>
      </c>
      <c r="I29" s="32"/>
      <c r="J29" s="33"/>
      <c r="K29" s="33" t="s">
        <v>70</v>
      </c>
      <c r="L29" s="33"/>
      <c r="M29" s="34"/>
    </row>
    <row r="30" spans="1:13">
      <c r="A30" s="28">
        <v>7</v>
      </c>
      <c r="B30" s="29" t="s">
        <v>15</v>
      </c>
      <c r="C30" s="29">
        <v>4</v>
      </c>
      <c r="D30" s="29">
        <v>2</v>
      </c>
      <c r="E30" s="30">
        <v>10</v>
      </c>
      <c r="F30" s="72">
        <v>4</v>
      </c>
      <c r="G30" s="31"/>
      <c r="H30" s="63" t="str">
        <f ca="1">VLOOKUP(F30,Singles!$A$8:$K$35,9)</f>
        <v>Wheeler Dennis</v>
      </c>
      <c r="I30" s="32"/>
      <c r="J30" s="33" t="s">
        <v>70</v>
      </c>
      <c r="K30" s="33"/>
      <c r="L30" s="33"/>
      <c r="M30" s="34"/>
    </row>
    <row r="31" spans="1:13" ht="21" thickBot="1">
      <c r="A31" s="35" t="s">
        <v>15</v>
      </c>
      <c r="B31" s="36">
        <v>6</v>
      </c>
      <c r="C31" s="36">
        <v>3</v>
      </c>
      <c r="D31" s="36">
        <v>2</v>
      </c>
      <c r="E31" s="37">
        <v>9</v>
      </c>
      <c r="F31" s="73">
        <v>4</v>
      </c>
      <c r="G31" s="38"/>
      <c r="H31" s="63" t="str">
        <f ca="1">VLOOKUP(F31,Singles!$A$8:$K$35,11)</f>
        <v>Vaughan Evan</v>
      </c>
      <c r="I31" s="39" t="s">
        <v>70</v>
      </c>
      <c r="J31" s="40"/>
      <c r="K31" s="40"/>
      <c r="L31" s="40"/>
      <c r="M31" s="41"/>
    </row>
    <row r="32" spans="1:13" ht="21" thickBot="1">
      <c r="A32" s="42"/>
      <c r="B32" s="42"/>
      <c r="C32" s="42"/>
      <c r="D32" s="42"/>
      <c r="E32" s="42"/>
      <c r="F32" s="42"/>
      <c r="G32" s="43"/>
      <c r="H32" s="43"/>
      <c r="I32" s="43"/>
      <c r="J32" s="43"/>
      <c r="K32" s="43"/>
      <c r="L32" s="43"/>
      <c r="M32" s="43"/>
    </row>
    <row r="33" spans="1:13">
      <c r="A33" s="162" t="s">
        <v>10</v>
      </c>
      <c r="B33" s="163"/>
      <c r="C33" s="163"/>
      <c r="D33" s="163"/>
      <c r="E33" s="164"/>
      <c r="F33" s="64"/>
      <c r="G33" s="26"/>
      <c r="H33" s="62" t="s">
        <v>65</v>
      </c>
      <c r="I33" s="165" t="s">
        <v>69</v>
      </c>
      <c r="J33" s="166"/>
      <c r="K33" s="166"/>
      <c r="L33" s="166"/>
      <c r="M33" s="171"/>
    </row>
    <row r="34" spans="1:13">
      <c r="A34" s="28">
        <v>9</v>
      </c>
      <c r="B34" s="29">
        <v>7</v>
      </c>
      <c r="C34" s="29">
        <v>5</v>
      </c>
      <c r="D34" s="29">
        <v>3</v>
      </c>
      <c r="E34" s="30" t="s">
        <v>15</v>
      </c>
      <c r="F34" s="72">
        <v>5</v>
      </c>
      <c r="G34" s="31"/>
      <c r="H34" s="63" t="str">
        <f ca="1">VLOOKUP(F34,Singles!$A$8:$K$35,3)</f>
        <v>Spicer Blair</v>
      </c>
      <c r="I34" s="32"/>
      <c r="J34" s="33"/>
      <c r="K34" s="33"/>
      <c r="L34" s="33"/>
      <c r="M34" s="34" t="s">
        <v>70</v>
      </c>
    </row>
    <row r="35" spans="1:13">
      <c r="A35" s="28">
        <v>10</v>
      </c>
      <c r="B35" s="29">
        <v>7</v>
      </c>
      <c r="C35" s="29">
        <v>6</v>
      </c>
      <c r="D35" s="29" t="s">
        <v>15</v>
      </c>
      <c r="E35" s="30">
        <v>1</v>
      </c>
      <c r="F35" s="72">
        <v>5</v>
      </c>
      <c r="G35" s="31"/>
      <c r="H35" s="63" t="str">
        <f ca="1">VLOOKUP(F35,Singles!$A$8:$K$35,5)</f>
        <v>Allen Ellery</v>
      </c>
      <c r="I35" s="32"/>
      <c r="J35" s="33"/>
      <c r="K35" s="33"/>
      <c r="L35" s="33" t="s">
        <v>70</v>
      </c>
      <c r="M35" s="34"/>
    </row>
    <row r="36" spans="1:13">
      <c r="A36" s="28">
        <v>10</v>
      </c>
      <c r="B36" s="29">
        <v>8</v>
      </c>
      <c r="C36" s="29" t="s">
        <v>15</v>
      </c>
      <c r="D36" s="29">
        <v>3</v>
      </c>
      <c r="E36" s="30">
        <v>2</v>
      </c>
      <c r="F36" s="72">
        <v>5</v>
      </c>
      <c r="G36" s="31"/>
      <c r="H36" s="63" t="str">
        <f ca="1">VLOOKUP(F36,Singles!$A$8:$K$35,7)</f>
        <v>Andrewartha Graham</v>
      </c>
      <c r="I36" s="32"/>
      <c r="J36" s="33"/>
      <c r="K36" s="33" t="s">
        <v>70</v>
      </c>
      <c r="L36" s="33"/>
      <c r="M36" s="34"/>
    </row>
    <row r="37" spans="1:13">
      <c r="A37" s="28">
        <v>9</v>
      </c>
      <c r="B37" s="29" t="s">
        <v>15</v>
      </c>
      <c r="C37" s="29">
        <v>6</v>
      </c>
      <c r="D37" s="29">
        <v>4</v>
      </c>
      <c r="E37" s="30">
        <v>2</v>
      </c>
      <c r="F37" s="72">
        <v>5</v>
      </c>
      <c r="G37" s="31"/>
      <c r="H37" s="63" t="str">
        <f ca="1">VLOOKUP(F37,Singles!$A$8:$K$35,9)</f>
        <v>Keene Jordan</v>
      </c>
      <c r="I37" s="32"/>
      <c r="J37" s="33" t="s">
        <v>70</v>
      </c>
      <c r="K37" s="33"/>
      <c r="L37" s="33"/>
      <c r="M37" s="34"/>
    </row>
    <row r="38" spans="1:13" ht="21" thickBot="1">
      <c r="A38" s="35" t="s">
        <v>15</v>
      </c>
      <c r="B38" s="36">
        <v>8</v>
      </c>
      <c r="C38" s="36">
        <v>5</v>
      </c>
      <c r="D38" s="36">
        <v>4</v>
      </c>
      <c r="E38" s="37">
        <v>1</v>
      </c>
      <c r="F38" s="73">
        <v>5</v>
      </c>
      <c r="G38" s="38"/>
      <c r="H38" s="63" t="str">
        <f ca="1">VLOOKUP(F38,Singles!$A$8:$K$35,11)</f>
        <v>Sobey Bryan</v>
      </c>
      <c r="I38" s="39" t="s">
        <v>70</v>
      </c>
      <c r="J38" s="40"/>
      <c r="K38" s="40"/>
      <c r="L38" s="40"/>
      <c r="M38" s="41"/>
    </row>
    <row r="39" spans="1:13" ht="26.25">
      <c r="A39" s="172" t="s">
        <v>195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</row>
    <row r="41" spans="1:13" ht="26.25">
      <c r="A41" s="173" t="s">
        <v>85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</row>
    <row r="42" spans="1:13" ht="21" thickBot="1"/>
    <row r="43" spans="1:13">
      <c r="A43" s="162" t="s">
        <v>10</v>
      </c>
      <c r="B43" s="163"/>
      <c r="C43" s="163"/>
      <c r="D43" s="163"/>
      <c r="E43" s="164"/>
      <c r="F43" s="64"/>
      <c r="G43" s="26"/>
      <c r="H43" s="62" t="s">
        <v>12</v>
      </c>
      <c r="I43" s="165" t="s">
        <v>69</v>
      </c>
      <c r="J43" s="166"/>
      <c r="K43" s="166"/>
      <c r="L43" s="166"/>
      <c r="M43" s="171"/>
    </row>
    <row r="44" spans="1:13">
      <c r="A44" s="28">
        <v>1</v>
      </c>
      <c r="B44" s="29">
        <v>9</v>
      </c>
      <c r="C44" s="29">
        <v>7</v>
      </c>
      <c r="D44" s="29">
        <v>5</v>
      </c>
      <c r="E44" s="30" t="s">
        <v>15</v>
      </c>
      <c r="F44" s="72">
        <v>6</v>
      </c>
      <c r="G44" s="31"/>
      <c r="H44" s="63" t="str">
        <f ca="1">VLOOKUP(F44,Singles!$A$8:$K$35,3)</f>
        <v>Baltrop John</v>
      </c>
      <c r="I44" s="32"/>
      <c r="J44" s="33"/>
      <c r="K44" s="33"/>
      <c r="L44" s="33"/>
      <c r="M44" s="34" t="s">
        <v>70</v>
      </c>
    </row>
    <row r="45" spans="1:13">
      <c r="A45" s="28">
        <v>2</v>
      </c>
      <c r="B45" s="29">
        <v>9</v>
      </c>
      <c r="C45" s="29">
        <v>8</v>
      </c>
      <c r="D45" s="29" t="s">
        <v>15</v>
      </c>
      <c r="E45" s="30">
        <v>3</v>
      </c>
      <c r="F45" s="72">
        <v>6</v>
      </c>
      <c r="G45" s="31"/>
      <c r="H45" s="63" t="str">
        <f ca="1">VLOOKUP(F45,Singles!$A$8:$K$35,5)</f>
        <v>Dobbs Gillian</v>
      </c>
      <c r="I45" s="32"/>
      <c r="J45" s="33"/>
      <c r="K45" s="33"/>
      <c r="L45" s="33" t="s">
        <v>70</v>
      </c>
      <c r="M45" s="34"/>
    </row>
    <row r="46" spans="1:13">
      <c r="A46" s="28">
        <v>2</v>
      </c>
      <c r="B46" s="29">
        <v>10</v>
      </c>
      <c r="C46" s="29" t="s">
        <v>15</v>
      </c>
      <c r="D46" s="29">
        <v>5</v>
      </c>
      <c r="E46" s="30">
        <v>4</v>
      </c>
      <c r="F46" s="72">
        <v>6</v>
      </c>
      <c r="G46" s="31"/>
      <c r="H46" s="63" t="str">
        <f ca="1">VLOOKUP(F46,Singles!$A$8:$K$35,7)</f>
        <v>Glover Robert</v>
      </c>
      <c r="I46" s="32"/>
      <c r="J46" s="33"/>
      <c r="K46" s="33" t="s">
        <v>70</v>
      </c>
      <c r="L46" s="33"/>
      <c r="M46" s="34"/>
    </row>
    <row r="47" spans="1:13">
      <c r="A47" s="28">
        <v>1</v>
      </c>
      <c r="B47" s="29" t="s">
        <v>15</v>
      </c>
      <c r="C47" s="29">
        <v>8</v>
      </c>
      <c r="D47" s="29">
        <v>6</v>
      </c>
      <c r="E47" s="30">
        <v>4</v>
      </c>
      <c r="F47" s="72">
        <v>6</v>
      </c>
      <c r="G47" s="31"/>
      <c r="H47" s="63" t="str">
        <f ca="1">VLOOKUP(F47,Singles!$A$8:$K$35,9)</f>
        <v>Clarkson Denise</v>
      </c>
      <c r="I47" s="32"/>
      <c r="J47" s="33" t="s">
        <v>70</v>
      </c>
      <c r="K47" s="33"/>
      <c r="L47" s="33"/>
      <c r="M47" s="34"/>
    </row>
    <row r="48" spans="1:13" ht="21" thickBot="1">
      <c r="A48" s="35" t="s">
        <v>15</v>
      </c>
      <c r="B48" s="36">
        <v>10</v>
      </c>
      <c r="C48" s="36">
        <v>7</v>
      </c>
      <c r="D48" s="36">
        <v>6</v>
      </c>
      <c r="E48" s="37">
        <v>3</v>
      </c>
      <c r="F48" s="73">
        <v>6</v>
      </c>
      <c r="G48" s="38"/>
      <c r="H48" s="63" t="str">
        <f ca="1">VLOOKUP(F48,Singles!$A$8:$K$35,11)</f>
        <v>Duffield Evelyn</v>
      </c>
      <c r="I48" s="39" t="s">
        <v>70</v>
      </c>
      <c r="J48" s="40"/>
      <c r="K48" s="40"/>
      <c r="L48" s="40"/>
      <c r="M48" s="41"/>
    </row>
    <row r="49" spans="1:13" ht="21" thickBot="1">
      <c r="A49" s="42"/>
      <c r="B49" s="42"/>
      <c r="C49" s="42"/>
      <c r="D49" s="42"/>
      <c r="E49" s="42"/>
      <c r="F49" s="42"/>
      <c r="G49" s="43"/>
      <c r="H49" s="43"/>
      <c r="I49" s="43"/>
      <c r="J49" s="43"/>
      <c r="K49" s="43"/>
      <c r="L49" s="43"/>
      <c r="M49" s="43"/>
    </row>
    <row r="50" spans="1:13">
      <c r="A50" s="162" t="s">
        <v>10</v>
      </c>
      <c r="B50" s="163"/>
      <c r="C50" s="163"/>
      <c r="D50" s="163"/>
      <c r="E50" s="164"/>
      <c r="F50" s="64"/>
      <c r="G50" s="26"/>
      <c r="H50" s="62" t="s">
        <v>17</v>
      </c>
      <c r="I50" s="165" t="s">
        <v>69</v>
      </c>
      <c r="J50" s="166"/>
      <c r="K50" s="166"/>
      <c r="L50" s="166"/>
      <c r="M50" s="171"/>
    </row>
    <row r="51" spans="1:13">
      <c r="A51" s="28">
        <v>3</v>
      </c>
      <c r="B51" s="29">
        <v>1</v>
      </c>
      <c r="C51" s="29">
        <v>9</v>
      </c>
      <c r="D51" s="29">
        <v>7</v>
      </c>
      <c r="E51" s="30" t="s">
        <v>15</v>
      </c>
      <c r="F51" s="72">
        <v>7</v>
      </c>
      <c r="G51" s="31"/>
      <c r="H51" s="63" t="str">
        <f ca="1">VLOOKUP(F51,Singles!$A$8:$K$35,3)</f>
        <v>Curtis Kathleen</v>
      </c>
      <c r="I51" s="32"/>
      <c r="J51" s="33"/>
      <c r="K51" s="33"/>
      <c r="L51" s="33"/>
      <c r="M51" s="34" t="s">
        <v>70</v>
      </c>
    </row>
    <row r="52" spans="1:13">
      <c r="A52" s="28">
        <v>4</v>
      </c>
      <c r="B52" s="29">
        <v>1</v>
      </c>
      <c r="C52" s="29">
        <v>10</v>
      </c>
      <c r="D52" s="29" t="s">
        <v>15</v>
      </c>
      <c r="E52" s="30">
        <v>5</v>
      </c>
      <c r="F52" s="72">
        <v>7</v>
      </c>
      <c r="G52" s="31"/>
      <c r="H52" s="63" t="str">
        <f ca="1">VLOOKUP(F52,Singles!$A$8:$K$35,5)</f>
        <v>McMahon Myrine</v>
      </c>
      <c r="I52" s="32"/>
      <c r="J52" s="33"/>
      <c r="K52" s="33"/>
      <c r="L52" s="33" t="s">
        <v>70</v>
      </c>
      <c r="M52" s="34"/>
    </row>
    <row r="53" spans="1:13">
      <c r="A53" s="28">
        <v>4</v>
      </c>
      <c r="B53" s="29">
        <v>2</v>
      </c>
      <c r="C53" s="29" t="s">
        <v>15</v>
      </c>
      <c r="D53" s="29">
        <v>7</v>
      </c>
      <c r="E53" s="30">
        <v>6</v>
      </c>
      <c r="F53" s="72">
        <v>7</v>
      </c>
      <c r="G53" s="31"/>
      <c r="H53" s="63" t="str">
        <f ca="1">VLOOKUP(F53,Singles!$A$8:$K$35,7)</f>
        <v>Radics Claude</v>
      </c>
      <c r="I53" s="32"/>
      <c r="J53" s="33"/>
      <c r="K53" s="33" t="s">
        <v>70</v>
      </c>
      <c r="L53" s="33"/>
      <c r="M53" s="34"/>
    </row>
    <row r="54" spans="1:13">
      <c r="A54" s="28">
        <v>3</v>
      </c>
      <c r="B54" s="29" t="s">
        <v>15</v>
      </c>
      <c r="C54" s="29">
        <v>10</v>
      </c>
      <c r="D54" s="29">
        <v>8</v>
      </c>
      <c r="E54" s="30">
        <v>6</v>
      </c>
      <c r="F54" s="72">
        <v>7</v>
      </c>
      <c r="G54" s="31"/>
      <c r="H54" s="63" t="str">
        <f ca="1">VLOOKUP(F54,Singles!$A$8:$K$35,9)</f>
        <v>Johnston Kevin</v>
      </c>
      <c r="I54" s="32"/>
      <c r="J54" s="33" t="s">
        <v>70</v>
      </c>
      <c r="K54" s="33"/>
      <c r="L54" s="33"/>
      <c r="M54" s="34"/>
    </row>
    <row r="55" spans="1:13" ht="21" thickBot="1">
      <c r="A55" s="35" t="s">
        <v>15</v>
      </c>
      <c r="B55" s="36">
        <v>2</v>
      </c>
      <c r="C55" s="36">
        <v>9</v>
      </c>
      <c r="D55" s="36">
        <v>8</v>
      </c>
      <c r="E55" s="37">
        <v>5</v>
      </c>
      <c r="F55" s="73">
        <v>7</v>
      </c>
      <c r="G55" s="38"/>
      <c r="H55" s="63" t="str">
        <f ca="1">VLOOKUP(F55,Singles!$A$8:$K$35,11)</f>
        <v>Lewis John</v>
      </c>
      <c r="I55" s="39" t="s">
        <v>70</v>
      </c>
      <c r="J55" s="40"/>
      <c r="K55" s="40"/>
      <c r="L55" s="40"/>
      <c r="M55" s="41"/>
    </row>
    <row r="56" spans="1:13" ht="21" thickBot="1">
      <c r="A56" s="42"/>
      <c r="B56" s="42"/>
      <c r="C56" s="42"/>
      <c r="D56" s="42"/>
      <c r="E56" s="42"/>
      <c r="F56" s="42"/>
      <c r="G56" s="43"/>
      <c r="H56" s="43"/>
      <c r="I56" s="43"/>
      <c r="J56" s="43"/>
      <c r="K56" s="43"/>
      <c r="L56" s="43"/>
      <c r="M56" s="43"/>
    </row>
    <row r="57" spans="1:13">
      <c r="A57" s="162" t="s">
        <v>10</v>
      </c>
      <c r="B57" s="163"/>
      <c r="C57" s="163"/>
      <c r="D57" s="163"/>
      <c r="E57" s="164"/>
      <c r="F57" s="64"/>
      <c r="G57" s="26"/>
      <c r="H57" s="62" t="s">
        <v>21</v>
      </c>
      <c r="I57" s="165" t="s">
        <v>69</v>
      </c>
      <c r="J57" s="166"/>
      <c r="K57" s="166"/>
      <c r="L57" s="166"/>
      <c r="M57" s="171"/>
    </row>
    <row r="58" spans="1:13">
      <c r="A58" s="28">
        <v>5</v>
      </c>
      <c r="B58" s="29">
        <v>3</v>
      </c>
      <c r="C58" s="29">
        <v>1</v>
      </c>
      <c r="D58" s="29">
        <v>9</v>
      </c>
      <c r="E58" s="30" t="s">
        <v>15</v>
      </c>
      <c r="F58" s="72">
        <v>8</v>
      </c>
      <c r="G58" s="31"/>
      <c r="H58" s="63" t="str">
        <f ca="1">VLOOKUP(F58,Singles!$A$8:$K$35,3)</f>
        <v>McLaughlin Philip</v>
      </c>
      <c r="I58" s="32"/>
      <c r="J58" s="33"/>
      <c r="K58" s="33"/>
      <c r="L58" s="33"/>
      <c r="M58" s="34" t="s">
        <v>70</v>
      </c>
    </row>
    <row r="59" spans="1:13">
      <c r="A59" s="28">
        <v>6</v>
      </c>
      <c r="B59" s="29">
        <v>3</v>
      </c>
      <c r="C59" s="29">
        <v>2</v>
      </c>
      <c r="D59" s="29" t="s">
        <v>15</v>
      </c>
      <c r="E59" s="30">
        <v>7</v>
      </c>
      <c r="F59" s="72">
        <v>8</v>
      </c>
      <c r="G59" s="31"/>
      <c r="H59" s="63" t="str">
        <f ca="1">VLOOKUP(F59,Singles!$A$8:$K$35,5)</f>
        <v>Griffiths Owen</v>
      </c>
      <c r="I59" s="32"/>
      <c r="J59" s="33"/>
      <c r="K59" s="33"/>
      <c r="L59" s="33" t="s">
        <v>70</v>
      </c>
      <c r="M59" s="34"/>
    </row>
    <row r="60" spans="1:13">
      <c r="A60" s="28">
        <v>6</v>
      </c>
      <c r="B60" s="29">
        <v>4</v>
      </c>
      <c r="C60" s="29" t="s">
        <v>15</v>
      </c>
      <c r="D60" s="29">
        <v>9</v>
      </c>
      <c r="E60" s="30">
        <v>8</v>
      </c>
      <c r="F60" s="72">
        <v>8</v>
      </c>
      <c r="G60" s="31"/>
      <c r="H60" s="63" t="str">
        <f ca="1">VLOOKUP(F60,Singles!$A$8:$K$35,7)</f>
        <v>Walker Connon</v>
      </c>
      <c r="I60" s="32"/>
      <c r="J60" s="33"/>
      <c r="K60" s="33" t="s">
        <v>70</v>
      </c>
      <c r="L60" s="33"/>
      <c r="M60" s="34"/>
    </row>
    <row r="61" spans="1:13">
      <c r="A61" s="28">
        <v>5</v>
      </c>
      <c r="B61" s="29" t="s">
        <v>15</v>
      </c>
      <c r="C61" s="29">
        <v>2</v>
      </c>
      <c r="D61" s="29">
        <v>10</v>
      </c>
      <c r="E61" s="30">
        <v>8</v>
      </c>
      <c r="F61" s="72">
        <v>8</v>
      </c>
      <c r="G61" s="31"/>
      <c r="H61" s="63" t="str">
        <f ca="1">VLOOKUP(F61,Singles!$A$8:$K$35,9)</f>
        <v>Burnley Helen</v>
      </c>
      <c r="I61" s="32"/>
      <c r="J61" s="33" t="s">
        <v>70</v>
      </c>
      <c r="K61" s="33"/>
      <c r="L61" s="33"/>
      <c r="M61" s="34"/>
    </row>
    <row r="62" spans="1:13" ht="21" thickBot="1">
      <c r="A62" s="35" t="s">
        <v>15</v>
      </c>
      <c r="B62" s="36">
        <v>4</v>
      </c>
      <c r="C62" s="36">
        <v>1</v>
      </c>
      <c r="D62" s="36">
        <v>10</v>
      </c>
      <c r="E62" s="37">
        <v>7</v>
      </c>
      <c r="F62" s="73">
        <v>8</v>
      </c>
      <c r="G62" s="38"/>
      <c r="H62" s="63" t="str">
        <f ca="1">VLOOKUP(F62,Singles!$A$8:$K$35,11)</f>
        <v>Carr Ken</v>
      </c>
      <c r="I62" s="39" t="s">
        <v>70</v>
      </c>
      <c r="J62" s="40"/>
      <c r="K62" s="40"/>
      <c r="L62" s="40"/>
      <c r="M62" s="41"/>
    </row>
    <row r="63" spans="1:13" ht="21" thickBot="1">
      <c r="A63" s="42"/>
      <c r="B63" s="42"/>
      <c r="C63" s="42"/>
      <c r="D63" s="42"/>
      <c r="E63" s="42"/>
      <c r="F63" s="42"/>
      <c r="G63" s="43"/>
      <c r="H63" s="43"/>
      <c r="I63" s="43"/>
      <c r="J63" s="43"/>
      <c r="K63" s="43"/>
      <c r="L63" s="43"/>
      <c r="M63" s="43"/>
    </row>
    <row r="64" spans="1:13">
      <c r="A64" s="162" t="s">
        <v>10</v>
      </c>
      <c r="B64" s="163"/>
      <c r="C64" s="163"/>
      <c r="D64" s="163"/>
      <c r="E64" s="164"/>
      <c r="F64" s="64"/>
      <c r="G64" s="26"/>
      <c r="H64" s="62" t="s">
        <v>62</v>
      </c>
      <c r="I64" s="165" t="s">
        <v>69</v>
      </c>
      <c r="J64" s="166"/>
      <c r="K64" s="166"/>
      <c r="L64" s="166"/>
      <c r="M64" s="171"/>
    </row>
    <row r="65" spans="1:13">
      <c r="A65" s="28">
        <v>7</v>
      </c>
      <c r="B65" s="29">
        <v>5</v>
      </c>
      <c r="C65" s="29">
        <v>3</v>
      </c>
      <c r="D65" s="29">
        <v>1</v>
      </c>
      <c r="E65" s="30" t="s">
        <v>15</v>
      </c>
      <c r="F65" s="72">
        <v>9</v>
      </c>
      <c r="G65" s="31"/>
      <c r="H65" s="63" t="str">
        <f ca="1">VLOOKUP(F65,Singles!$A$8:$K$35,3)</f>
        <v>King Michael</v>
      </c>
      <c r="I65" s="32"/>
      <c r="J65" s="33"/>
      <c r="K65" s="33"/>
      <c r="L65" s="33"/>
      <c r="M65" s="34" t="s">
        <v>70</v>
      </c>
    </row>
    <row r="66" spans="1:13">
      <c r="A66" s="28">
        <v>8</v>
      </c>
      <c r="B66" s="29">
        <v>5</v>
      </c>
      <c r="C66" s="29">
        <v>4</v>
      </c>
      <c r="D66" s="29" t="s">
        <v>15</v>
      </c>
      <c r="E66" s="30">
        <v>9</v>
      </c>
      <c r="F66" s="72">
        <v>9</v>
      </c>
      <c r="G66" s="31"/>
      <c r="H66" s="63" t="str">
        <f ca="1">VLOOKUP(F66,Singles!$A$8:$K$35,5)</f>
        <v>Fawkner Bruce</v>
      </c>
      <c r="I66" s="32"/>
      <c r="J66" s="33"/>
      <c r="K66" s="33"/>
      <c r="L66" s="33" t="s">
        <v>70</v>
      </c>
      <c r="M66" s="34"/>
    </row>
    <row r="67" spans="1:13">
      <c r="A67" s="28">
        <v>8</v>
      </c>
      <c r="B67" s="29">
        <v>6</v>
      </c>
      <c r="C67" s="29" t="s">
        <v>15</v>
      </c>
      <c r="D67" s="29">
        <v>1</v>
      </c>
      <c r="E67" s="30">
        <v>10</v>
      </c>
      <c r="F67" s="72">
        <v>9</v>
      </c>
      <c r="G67" s="31"/>
      <c r="H67" s="63" t="str">
        <f ca="1">VLOOKUP(F67,Singles!$A$8:$K$35,7)</f>
        <v>McKinley Pauline</v>
      </c>
      <c r="I67" s="32"/>
      <c r="J67" s="33"/>
      <c r="K67" s="33" t="s">
        <v>70</v>
      </c>
      <c r="L67" s="33"/>
      <c r="M67" s="34"/>
    </row>
    <row r="68" spans="1:13">
      <c r="A68" s="28">
        <v>7</v>
      </c>
      <c r="B68" s="29" t="s">
        <v>15</v>
      </c>
      <c r="C68" s="29">
        <v>4</v>
      </c>
      <c r="D68" s="29">
        <v>2</v>
      </c>
      <c r="E68" s="30">
        <v>10</v>
      </c>
      <c r="F68" s="72">
        <v>9</v>
      </c>
      <c r="G68" s="31"/>
      <c r="H68" s="63" t="str">
        <f ca="1">VLOOKUP(F68,Singles!$A$8:$K$35,9)</f>
        <v>Walsh Tony</v>
      </c>
      <c r="I68" s="32"/>
      <c r="J68" s="33" t="s">
        <v>70</v>
      </c>
      <c r="K68" s="33"/>
      <c r="L68" s="33"/>
      <c r="M68" s="34"/>
    </row>
    <row r="69" spans="1:13" ht="21" thickBot="1">
      <c r="A69" s="35" t="s">
        <v>15</v>
      </c>
      <c r="B69" s="36">
        <v>6</v>
      </c>
      <c r="C69" s="36">
        <v>3</v>
      </c>
      <c r="D69" s="36">
        <v>2</v>
      </c>
      <c r="E69" s="37">
        <v>9</v>
      </c>
      <c r="F69" s="73">
        <v>9</v>
      </c>
      <c r="G69" s="38"/>
      <c r="H69" s="63" t="str">
        <f ca="1">VLOOKUP(F69,Singles!$A$8:$K$35,11)</f>
        <v>Trlin Marcus</v>
      </c>
      <c r="I69" s="39" t="s">
        <v>70</v>
      </c>
      <c r="J69" s="40"/>
      <c r="K69" s="40"/>
      <c r="L69" s="40"/>
      <c r="M69" s="41"/>
    </row>
    <row r="70" spans="1:13" ht="21" thickBot="1">
      <c r="A70" s="42"/>
      <c r="B70" s="42"/>
      <c r="C70" s="42"/>
      <c r="D70" s="42"/>
      <c r="E70" s="42"/>
      <c r="F70" s="42"/>
      <c r="G70" s="43"/>
      <c r="H70" s="43"/>
      <c r="I70" s="43"/>
      <c r="J70" s="43"/>
      <c r="K70" s="43"/>
      <c r="L70" s="43"/>
      <c r="M70" s="43"/>
    </row>
    <row r="71" spans="1:13">
      <c r="A71" s="162" t="s">
        <v>10</v>
      </c>
      <c r="B71" s="163"/>
      <c r="C71" s="163"/>
      <c r="D71" s="163"/>
      <c r="E71" s="164"/>
      <c r="F71" s="64"/>
      <c r="G71" s="26"/>
      <c r="H71" s="62" t="s">
        <v>66</v>
      </c>
      <c r="I71" s="165" t="s">
        <v>69</v>
      </c>
      <c r="J71" s="166"/>
      <c r="K71" s="166"/>
      <c r="L71" s="166"/>
      <c r="M71" s="171"/>
    </row>
    <row r="72" spans="1:13">
      <c r="A72" s="28">
        <v>9</v>
      </c>
      <c r="B72" s="29">
        <v>7</v>
      </c>
      <c r="C72" s="29">
        <v>5</v>
      </c>
      <c r="D72" s="29">
        <v>3</v>
      </c>
      <c r="E72" s="30" t="s">
        <v>15</v>
      </c>
      <c r="F72" s="72">
        <v>10</v>
      </c>
      <c r="G72" s="31"/>
      <c r="H72" s="63" t="str">
        <f ca="1">VLOOKUP(F72,Singles!$A$8:$K$35,3)</f>
        <v>Anngow David</v>
      </c>
      <c r="I72" s="32"/>
      <c r="J72" s="33"/>
      <c r="K72" s="33"/>
      <c r="L72" s="33"/>
      <c r="M72" s="34" t="s">
        <v>70</v>
      </c>
    </row>
    <row r="73" spans="1:13">
      <c r="A73" s="28">
        <v>10</v>
      </c>
      <c r="B73" s="29">
        <v>7</v>
      </c>
      <c r="C73" s="29">
        <v>6</v>
      </c>
      <c r="D73" s="29" t="s">
        <v>15</v>
      </c>
      <c r="E73" s="30">
        <v>1</v>
      </c>
      <c r="F73" s="72">
        <v>10</v>
      </c>
      <c r="G73" s="31"/>
      <c r="H73" s="63" t="str">
        <f ca="1">VLOOKUP(F73,Singles!$A$8:$K$35,5)</f>
        <v>Caulton Bev</v>
      </c>
      <c r="I73" s="32"/>
      <c r="J73" s="33"/>
      <c r="K73" s="33"/>
      <c r="L73" s="33" t="s">
        <v>70</v>
      </c>
      <c r="M73" s="34"/>
    </row>
    <row r="74" spans="1:13">
      <c r="A74" s="28">
        <v>10</v>
      </c>
      <c r="B74" s="29">
        <v>8</v>
      </c>
      <c r="C74" s="29" t="s">
        <v>15</v>
      </c>
      <c r="D74" s="29">
        <v>3</v>
      </c>
      <c r="E74" s="30">
        <v>2</v>
      </c>
      <c r="F74" s="72">
        <v>10</v>
      </c>
      <c r="G74" s="31"/>
      <c r="H74" s="63" t="str">
        <f ca="1">VLOOKUP(F74,Singles!$A$8:$K$35,7)</f>
        <v>Glover Lynette</v>
      </c>
      <c r="I74" s="32"/>
      <c r="J74" s="33"/>
      <c r="K74" s="33" t="s">
        <v>70</v>
      </c>
      <c r="L74" s="33"/>
      <c r="M74" s="34"/>
    </row>
    <row r="75" spans="1:13">
      <c r="A75" s="28">
        <v>9</v>
      </c>
      <c r="B75" s="29" t="s">
        <v>15</v>
      </c>
      <c r="C75" s="29">
        <v>6</v>
      </c>
      <c r="D75" s="29">
        <v>4</v>
      </c>
      <c r="E75" s="30">
        <v>2</v>
      </c>
      <c r="F75" s="72">
        <v>10</v>
      </c>
      <c r="G75" s="31"/>
      <c r="H75" s="63" t="str">
        <f ca="1">VLOOKUP(F75,Singles!$A$8:$K$35,9)</f>
        <v>Shore Anne</v>
      </c>
      <c r="I75" s="32"/>
      <c r="J75" s="33" t="s">
        <v>70</v>
      </c>
      <c r="K75" s="33"/>
      <c r="L75" s="33"/>
      <c r="M75" s="34"/>
    </row>
    <row r="76" spans="1:13" ht="21" thickBot="1">
      <c r="A76" s="35" t="s">
        <v>15</v>
      </c>
      <c r="B76" s="36">
        <v>8</v>
      </c>
      <c r="C76" s="36">
        <v>5</v>
      </c>
      <c r="D76" s="36">
        <v>4</v>
      </c>
      <c r="E76" s="37">
        <v>1</v>
      </c>
      <c r="F76" s="73">
        <v>10</v>
      </c>
      <c r="G76" s="38"/>
      <c r="H76" s="63" t="str">
        <f ca="1">VLOOKUP(F76,Singles!$A$8:$K$35,11)</f>
        <v>Levers Dennis</v>
      </c>
      <c r="I76" s="39" t="s">
        <v>70</v>
      </c>
      <c r="J76" s="40"/>
      <c r="K76" s="40"/>
      <c r="L76" s="40"/>
      <c r="M76" s="41"/>
    </row>
    <row r="77" spans="1:13" ht="26.25">
      <c r="A77" s="172" t="s">
        <v>195</v>
      </c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</row>
    <row r="79" spans="1:13" ht="26.25">
      <c r="A79" s="173" t="s">
        <v>86</v>
      </c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</row>
    <row r="80" spans="1:13" ht="21" thickBot="1"/>
    <row r="81" spans="1:13">
      <c r="A81" s="162" t="s">
        <v>10</v>
      </c>
      <c r="B81" s="163"/>
      <c r="C81" s="163"/>
      <c r="D81" s="163"/>
      <c r="E81" s="164"/>
      <c r="F81" s="64"/>
      <c r="G81" s="26"/>
      <c r="H81" s="62" t="s">
        <v>13</v>
      </c>
      <c r="I81" s="165" t="s">
        <v>69</v>
      </c>
      <c r="J81" s="166"/>
      <c r="K81" s="166"/>
      <c r="L81" s="166"/>
      <c r="M81" s="171"/>
    </row>
    <row r="82" spans="1:13">
      <c r="A82" s="28">
        <v>1</v>
      </c>
      <c r="B82" s="29">
        <v>9</v>
      </c>
      <c r="C82" s="29">
        <v>7</v>
      </c>
      <c r="D82" s="29">
        <v>5</v>
      </c>
      <c r="E82" s="30" t="s">
        <v>15</v>
      </c>
      <c r="F82" s="72">
        <v>11</v>
      </c>
      <c r="G82" s="31"/>
      <c r="H82" s="63" t="str">
        <f ca="1">VLOOKUP(F82,Singles!$A$8:$K$35,3)</f>
        <v>Matthews Chris</v>
      </c>
      <c r="I82" s="32"/>
      <c r="J82" s="33"/>
      <c r="K82" s="33"/>
      <c r="L82" s="33"/>
      <c r="M82" s="34" t="s">
        <v>70</v>
      </c>
    </row>
    <row r="83" spans="1:13">
      <c r="A83" s="28">
        <v>2</v>
      </c>
      <c r="B83" s="29">
        <v>9</v>
      </c>
      <c r="C83" s="29">
        <v>8</v>
      </c>
      <c r="D83" s="29" t="s">
        <v>15</v>
      </c>
      <c r="E83" s="30">
        <v>3</v>
      </c>
      <c r="F83" s="72">
        <v>11</v>
      </c>
      <c r="G83" s="31"/>
      <c r="H83" s="63" t="str">
        <f ca="1">VLOOKUP(F83,Singles!$A$8:$K$35,5)</f>
        <v>Sowerby-Parlane Adam</v>
      </c>
      <c r="I83" s="32"/>
      <c r="J83" s="33"/>
      <c r="K83" s="33"/>
      <c r="L83" s="33" t="s">
        <v>70</v>
      </c>
      <c r="M83" s="34"/>
    </row>
    <row r="84" spans="1:13">
      <c r="A84" s="28">
        <v>2</v>
      </c>
      <c r="B84" s="29">
        <v>10</v>
      </c>
      <c r="C84" s="29" t="s">
        <v>15</v>
      </c>
      <c r="D84" s="29">
        <v>5</v>
      </c>
      <c r="E84" s="30">
        <v>4</v>
      </c>
      <c r="F84" s="72">
        <v>11</v>
      </c>
      <c r="G84" s="31"/>
      <c r="H84" s="63" t="str">
        <f ca="1">VLOOKUP(F84,Singles!$A$8:$K$35,7)</f>
        <v>Johnston Jean</v>
      </c>
      <c r="I84" s="32"/>
      <c r="J84" s="33"/>
      <c r="K84" s="33" t="s">
        <v>70</v>
      </c>
      <c r="L84" s="33"/>
      <c r="M84" s="34"/>
    </row>
    <row r="85" spans="1:13">
      <c r="A85" s="28">
        <v>1</v>
      </c>
      <c r="B85" s="29" t="s">
        <v>15</v>
      </c>
      <c r="C85" s="29">
        <v>8</v>
      </c>
      <c r="D85" s="29">
        <v>6</v>
      </c>
      <c r="E85" s="30">
        <v>4</v>
      </c>
      <c r="F85" s="72">
        <v>11</v>
      </c>
      <c r="G85" s="31"/>
      <c r="H85" s="63" t="str">
        <f ca="1">VLOOKUP(F85,Singles!$A$8:$K$35,9)</f>
        <v>Crighton Kevin</v>
      </c>
      <c r="I85" s="32"/>
      <c r="J85" s="33" t="s">
        <v>70</v>
      </c>
      <c r="K85" s="33"/>
      <c r="L85" s="33"/>
      <c r="M85" s="34"/>
    </row>
    <row r="86" spans="1:13" ht="21" thickBot="1">
      <c r="A86" s="35" t="s">
        <v>15</v>
      </c>
      <c r="B86" s="36">
        <v>10</v>
      </c>
      <c r="C86" s="36">
        <v>7</v>
      </c>
      <c r="D86" s="36">
        <v>6</v>
      </c>
      <c r="E86" s="37">
        <v>3</v>
      </c>
      <c r="F86" s="73">
        <v>11</v>
      </c>
      <c r="G86" s="38"/>
      <c r="H86" s="63" t="str">
        <f ca="1">VLOOKUP(F86,Singles!$A$8:$K$35,11)</f>
        <v>Lawton Bill</v>
      </c>
      <c r="I86" s="39" t="s">
        <v>70</v>
      </c>
      <c r="J86" s="40"/>
      <c r="K86" s="40"/>
      <c r="L86" s="40"/>
      <c r="M86" s="41"/>
    </row>
    <row r="87" spans="1:13" ht="21" thickBot="1">
      <c r="A87" s="42"/>
      <c r="B87" s="42"/>
      <c r="C87" s="42"/>
      <c r="D87" s="42"/>
      <c r="E87" s="42"/>
      <c r="F87" s="42"/>
      <c r="G87" s="43"/>
      <c r="H87" s="43"/>
      <c r="I87" s="43"/>
      <c r="J87" s="43"/>
      <c r="K87" s="43"/>
      <c r="L87" s="43"/>
      <c r="M87" s="43"/>
    </row>
    <row r="88" spans="1:13">
      <c r="A88" s="162" t="s">
        <v>10</v>
      </c>
      <c r="B88" s="163"/>
      <c r="C88" s="163"/>
      <c r="D88" s="163"/>
      <c r="E88" s="164"/>
      <c r="F88" s="64"/>
      <c r="G88" s="26"/>
      <c r="H88" s="62" t="s">
        <v>18</v>
      </c>
      <c r="I88" s="165" t="s">
        <v>69</v>
      </c>
      <c r="J88" s="166"/>
      <c r="K88" s="166"/>
      <c r="L88" s="166"/>
      <c r="M88" s="171"/>
    </row>
    <row r="89" spans="1:13">
      <c r="A89" s="28">
        <v>3</v>
      </c>
      <c r="B89" s="29">
        <v>1</v>
      </c>
      <c r="C89" s="29">
        <v>9</v>
      </c>
      <c r="D89" s="29">
        <v>7</v>
      </c>
      <c r="E89" s="30" t="s">
        <v>15</v>
      </c>
      <c r="F89" s="72">
        <v>12</v>
      </c>
      <c r="G89" s="31"/>
      <c r="H89" s="63" t="str">
        <f ca="1">VLOOKUP(F89,Singles!$A$8:$K$35,3)</f>
        <v>Prattley Christine</v>
      </c>
      <c r="I89" s="32"/>
      <c r="J89" s="33"/>
      <c r="K89" s="33"/>
      <c r="L89" s="33"/>
      <c r="M89" s="34" t="s">
        <v>70</v>
      </c>
    </row>
    <row r="90" spans="1:13">
      <c r="A90" s="28">
        <v>4</v>
      </c>
      <c r="B90" s="29">
        <v>1</v>
      </c>
      <c r="C90" s="29">
        <v>10</v>
      </c>
      <c r="D90" s="29" t="s">
        <v>15</v>
      </c>
      <c r="E90" s="30">
        <v>5</v>
      </c>
      <c r="F90" s="72">
        <v>12</v>
      </c>
      <c r="G90" s="31"/>
      <c r="H90" s="63" t="str">
        <f ca="1">VLOOKUP(F90,Singles!$A$8:$K$35,5)</f>
        <v>Cook Phillipa</v>
      </c>
      <c r="I90" s="32"/>
      <c r="J90" s="33"/>
      <c r="K90" s="33"/>
      <c r="L90" s="33" t="s">
        <v>70</v>
      </c>
      <c r="M90" s="34"/>
    </row>
    <row r="91" spans="1:13">
      <c r="A91" s="28">
        <v>4</v>
      </c>
      <c r="B91" s="29">
        <v>2</v>
      </c>
      <c r="C91" s="29" t="s">
        <v>15</v>
      </c>
      <c r="D91" s="29">
        <v>7</v>
      </c>
      <c r="E91" s="30">
        <v>6</v>
      </c>
      <c r="F91" s="72">
        <v>12</v>
      </c>
      <c r="G91" s="31"/>
      <c r="H91" s="63" t="str">
        <f ca="1">VLOOKUP(F91,Singles!$A$8:$K$35,7)</f>
        <v>Kilkolly Karina</v>
      </c>
      <c r="I91" s="32"/>
      <c r="J91" s="33"/>
      <c r="K91" s="33" t="s">
        <v>70</v>
      </c>
      <c r="L91" s="33"/>
      <c r="M91" s="34"/>
    </row>
    <row r="92" spans="1:13">
      <c r="A92" s="28">
        <v>3</v>
      </c>
      <c r="B92" s="29" t="s">
        <v>15</v>
      </c>
      <c r="C92" s="29">
        <v>10</v>
      </c>
      <c r="D92" s="29">
        <v>8</v>
      </c>
      <c r="E92" s="30">
        <v>6</v>
      </c>
      <c r="F92" s="72">
        <v>12</v>
      </c>
      <c r="G92" s="31"/>
      <c r="H92" s="63" t="str">
        <f ca="1">VLOOKUP(F92,Singles!$A$8:$K$35,9)</f>
        <v>Webster Frances</v>
      </c>
      <c r="I92" s="32"/>
      <c r="J92" s="33" t="s">
        <v>70</v>
      </c>
      <c r="K92" s="33"/>
      <c r="L92" s="33"/>
      <c r="M92" s="34"/>
    </row>
    <row r="93" spans="1:13" ht="21" thickBot="1">
      <c r="A93" s="35" t="s">
        <v>15</v>
      </c>
      <c r="B93" s="36">
        <v>2</v>
      </c>
      <c r="C93" s="36">
        <v>9</v>
      </c>
      <c r="D93" s="36">
        <v>8</v>
      </c>
      <c r="E93" s="37">
        <v>5</v>
      </c>
      <c r="F93" s="73">
        <v>12</v>
      </c>
      <c r="G93" s="38"/>
      <c r="H93" s="63" t="str">
        <f ca="1">VLOOKUP(F93,Singles!$A$8:$K$35,11)</f>
        <v>Kaan Ton</v>
      </c>
      <c r="I93" s="39" t="s">
        <v>70</v>
      </c>
      <c r="J93" s="40"/>
      <c r="K93" s="40"/>
      <c r="L93" s="40"/>
      <c r="M93" s="41"/>
    </row>
    <row r="94" spans="1:13" ht="21" thickBot="1">
      <c r="A94" s="42"/>
      <c r="B94" s="42"/>
      <c r="C94" s="42"/>
      <c r="D94" s="42"/>
      <c r="E94" s="42"/>
      <c r="F94" s="42"/>
      <c r="G94" s="43"/>
      <c r="H94" s="60"/>
      <c r="I94" s="43"/>
      <c r="J94" s="43"/>
      <c r="K94" s="43"/>
      <c r="L94" s="43"/>
      <c r="M94" s="43"/>
    </row>
    <row r="95" spans="1:13">
      <c r="A95" s="162" t="s">
        <v>10</v>
      </c>
      <c r="B95" s="163"/>
      <c r="C95" s="163"/>
      <c r="D95" s="163"/>
      <c r="E95" s="164"/>
      <c r="F95" s="64"/>
      <c r="G95" s="26"/>
      <c r="H95" s="62" t="s">
        <v>22</v>
      </c>
      <c r="I95" s="165" t="s">
        <v>69</v>
      </c>
      <c r="J95" s="166"/>
      <c r="K95" s="166"/>
      <c r="L95" s="166"/>
      <c r="M95" s="171"/>
    </row>
    <row r="96" spans="1:13">
      <c r="A96" s="28">
        <v>5</v>
      </c>
      <c r="B96" s="29">
        <v>3</v>
      </c>
      <c r="C96" s="29">
        <v>1</v>
      </c>
      <c r="D96" s="29">
        <v>9</v>
      </c>
      <c r="E96" s="30" t="s">
        <v>15</v>
      </c>
      <c r="F96" s="72">
        <v>13</v>
      </c>
      <c r="G96" s="31"/>
      <c r="H96" s="63" t="str">
        <f ca="1">VLOOKUP(F96,Singles!$A$8:$K$35,3)</f>
        <v>Harris Michael</v>
      </c>
      <c r="I96" s="32"/>
      <c r="J96" s="33"/>
      <c r="K96" s="33"/>
      <c r="L96" s="33"/>
      <c r="M96" s="34" t="s">
        <v>70</v>
      </c>
    </row>
    <row r="97" spans="1:13">
      <c r="A97" s="28">
        <v>6</v>
      </c>
      <c r="B97" s="29">
        <v>3</v>
      </c>
      <c r="C97" s="29">
        <v>2</v>
      </c>
      <c r="D97" s="29" t="s">
        <v>15</v>
      </c>
      <c r="E97" s="30">
        <v>7</v>
      </c>
      <c r="F97" s="72">
        <v>13</v>
      </c>
      <c r="G97" s="31"/>
      <c r="H97" s="63" t="str">
        <f ca="1">VLOOKUP(F97,Singles!$A$8:$K$35,5)</f>
        <v>Wolland Robin</v>
      </c>
      <c r="I97" s="32"/>
      <c r="J97" s="33"/>
      <c r="K97" s="33"/>
      <c r="L97" s="33" t="s">
        <v>70</v>
      </c>
      <c r="M97" s="34"/>
    </row>
    <row r="98" spans="1:13">
      <c r="A98" s="28">
        <v>6</v>
      </c>
      <c r="B98" s="29">
        <v>4</v>
      </c>
      <c r="C98" s="29" t="s">
        <v>15</v>
      </c>
      <c r="D98" s="29">
        <v>9</v>
      </c>
      <c r="E98" s="30">
        <v>8</v>
      </c>
      <c r="F98" s="72">
        <v>13</v>
      </c>
      <c r="G98" s="31"/>
      <c r="H98" s="63" t="str">
        <f ca="1">VLOOKUP(F98,Singles!$A$8:$K$35,7)</f>
        <v>Duncan Hamish</v>
      </c>
      <c r="I98" s="32"/>
      <c r="J98" s="33"/>
      <c r="K98" s="33" t="s">
        <v>70</v>
      </c>
      <c r="L98" s="33"/>
      <c r="M98" s="34"/>
    </row>
    <row r="99" spans="1:13">
      <c r="A99" s="28">
        <v>5</v>
      </c>
      <c r="B99" s="29" t="s">
        <v>15</v>
      </c>
      <c r="C99" s="29">
        <v>2</v>
      </c>
      <c r="D99" s="29">
        <v>10</v>
      </c>
      <c r="E99" s="30">
        <v>8</v>
      </c>
      <c r="F99" s="72">
        <v>13</v>
      </c>
      <c r="G99" s="31"/>
      <c r="H99" s="63" t="str">
        <f ca="1">VLOOKUP(F99,Singles!$A$8:$K$35,9)</f>
        <v>Webster Bruce</v>
      </c>
      <c r="I99" s="32"/>
      <c r="J99" s="33" t="s">
        <v>70</v>
      </c>
      <c r="K99" s="33"/>
      <c r="L99" s="33"/>
      <c r="M99" s="34"/>
    </row>
    <row r="100" spans="1:13" ht="21" thickBot="1">
      <c r="A100" s="35" t="s">
        <v>15</v>
      </c>
      <c r="B100" s="36">
        <v>4</v>
      </c>
      <c r="C100" s="36">
        <v>1</v>
      </c>
      <c r="D100" s="36">
        <v>10</v>
      </c>
      <c r="E100" s="37">
        <v>7</v>
      </c>
      <c r="F100" s="73">
        <v>13</v>
      </c>
      <c r="G100" s="38"/>
      <c r="H100" s="63" t="str">
        <f ca="1">VLOOKUP(F100,Singles!$A$8:$K$35,11)</f>
        <v>Chambers Bill</v>
      </c>
      <c r="I100" s="39" t="s">
        <v>70</v>
      </c>
      <c r="J100" s="40"/>
      <c r="K100" s="40"/>
      <c r="L100" s="40"/>
      <c r="M100" s="41"/>
    </row>
    <row r="101" spans="1:13" ht="21" thickBot="1">
      <c r="A101" s="42"/>
      <c r="B101" s="42"/>
      <c r="C101" s="42"/>
      <c r="D101" s="42"/>
      <c r="E101" s="42"/>
      <c r="F101" s="42"/>
      <c r="G101" s="43"/>
      <c r="H101" s="43"/>
      <c r="I101" s="43"/>
      <c r="J101" s="43"/>
      <c r="K101" s="43"/>
      <c r="L101" s="43"/>
      <c r="M101" s="43"/>
    </row>
    <row r="102" spans="1:13">
      <c r="A102" s="162" t="s">
        <v>10</v>
      </c>
      <c r="B102" s="163"/>
      <c r="C102" s="163"/>
      <c r="D102" s="163"/>
      <c r="E102" s="164"/>
      <c r="F102" s="64"/>
      <c r="G102" s="26"/>
      <c r="H102" s="62" t="s">
        <v>63</v>
      </c>
      <c r="I102" s="165" t="s">
        <v>69</v>
      </c>
      <c r="J102" s="166"/>
      <c r="K102" s="166"/>
      <c r="L102" s="166"/>
      <c r="M102" s="171"/>
    </row>
    <row r="103" spans="1:13">
      <c r="A103" s="28">
        <v>7</v>
      </c>
      <c r="B103" s="29">
        <v>5</v>
      </c>
      <c r="C103" s="29">
        <v>3</v>
      </c>
      <c r="D103" s="29">
        <v>1</v>
      </c>
      <c r="E103" s="30" t="s">
        <v>15</v>
      </c>
      <c r="F103" s="72">
        <v>14</v>
      </c>
      <c r="G103" s="31"/>
      <c r="H103" s="63" t="str">
        <f ca="1">VLOOKUP(F103,Singles!$A$8:$K$35,3)</f>
        <v>Hipper Jason</v>
      </c>
      <c r="I103" s="32"/>
      <c r="J103" s="33"/>
      <c r="K103" s="33"/>
      <c r="L103" s="33"/>
      <c r="M103" s="34" t="s">
        <v>70</v>
      </c>
    </row>
    <row r="104" spans="1:13">
      <c r="A104" s="28">
        <v>8</v>
      </c>
      <c r="B104" s="29">
        <v>5</v>
      </c>
      <c r="C104" s="29">
        <v>4</v>
      </c>
      <c r="D104" s="29" t="s">
        <v>15</v>
      </c>
      <c r="E104" s="30">
        <v>9</v>
      </c>
      <c r="F104" s="72">
        <v>14</v>
      </c>
      <c r="G104" s="31"/>
      <c r="H104" s="63" t="str">
        <f ca="1">VLOOKUP(F104,Singles!$A$8:$K$35,5)</f>
        <v>Wilson Myrtle</v>
      </c>
      <c r="I104" s="32"/>
      <c r="J104" s="33"/>
      <c r="K104" s="33"/>
      <c r="L104" s="33" t="s">
        <v>70</v>
      </c>
      <c r="M104" s="34"/>
    </row>
    <row r="105" spans="1:13">
      <c r="A105" s="28">
        <v>8</v>
      </c>
      <c r="B105" s="29">
        <v>6</v>
      </c>
      <c r="C105" s="29" t="s">
        <v>15</v>
      </c>
      <c r="D105" s="29">
        <v>1</v>
      </c>
      <c r="E105" s="30">
        <v>10</v>
      </c>
      <c r="F105" s="72">
        <v>14</v>
      </c>
      <c r="G105" s="31"/>
      <c r="H105" s="63" t="str">
        <f ca="1">VLOOKUP(F105,Singles!$A$8:$K$35,7)</f>
        <v>Sinclair Colleen</v>
      </c>
      <c r="I105" s="32"/>
      <c r="J105" s="33"/>
      <c r="K105" s="33" t="s">
        <v>70</v>
      </c>
      <c r="L105" s="33"/>
      <c r="M105" s="34"/>
    </row>
    <row r="106" spans="1:13">
      <c r="A106" s="28">
        <v>7</v>
      </c>
      <c r="B106" s="29" t="s">
        <v>15</v>
      </c>
      <c r="C106" s="29">
        <v>4</v>
      </c>
      <c r="D106" s="29">
        <v>2</v>
      </c>
      <c r="E106" s="30">
        <v>10</v>
      </c>
      <c r="F106" s="72">
        <v>14</v>
      </c>
      <c r="G106" s="31"/>
      <c r="H106" s="63" t="str">
        <f ca="1">VLOOKUP(F106,Singles!$A$8:$K$35,9)</f>
        <v>Millward Margaret</v>
      </c>
      <c r="I106" s="32"/>
      <c r="J106" s="33" t="s">
        <v>70</v>
      </c>
      <c r="K106" s="33"/>
      <c r="L106" s="33"/>
      <c r="M106" s="34"/>
    </row>
    <row r="107" spans="1:13" ht="21" thickBot="1">
      <c r="A107" s="35" t="s">
        <v>15</v>
      </c>
      <c r="B107" s="36">
        <v>6</v>
      </c>
      <c r="C107" s="36">
        <v>3</v>
      </c>
      <c r="D107" s="36">
        <v>2</v>
      </c>
      <c r="E107" s="37">
        <v>9</v>
      </c>
      <c r="F107" s="73">
        <v>14</v>
      </c>
      <c r="G107" s="38"/>
      <c r="H107" s="63" t="str">
        <f ca="1">VLOOKUP(F107,Singles!$A$8:$K$35,11)</f>
        <v>Mangan Lorraine</v>
      </c>
      <c r="I107" s="39" t="s">
        <v>70</v>
      </c>
      <c r="J107" s="40"/>
      <c r="K107" s="40"/>
      <c r="L107" s="40"/>
      <c r="M107" s="41"/>
    </row>
    <row r="108" spans="1:13" ht="21" thickBot="1">
      <c r="A108" s="42"/>
      <c r="B108" s="42"/>
      <c r="C108" s="42"/>
      <c r="D108" s="42"/>
      <c r="E108" s="42"/>
      <c r="F108" s="42"/>
      <c r="G108" s="43"/>
      <c r="H108" s="43"/>
      <c r="I108" s="43"/>
      <c r="J108" s="43"/>
      <c r="K108" s="43"/>
      <c r="L108" s="43"/>
      <c r="M108" s="43"/>
    </row>
    <row r="109" spans="1:13">
      <c r="A109" s="162" t="s">
        <v>10</v>
      </c>
      <c r="B109" s="163"/>
      <c r="C109" s="163"/>
      <c r="D109" s="163"/>
      <c r="E109" s="164"/>
      <c r="F109" s="64"/>
      <c r="G109" s="26"/>
      <c r="H109" s="62" t="s">
        <v>67</v>
      </c>
      <c r="I109" s="165" t="s">
        <v>69</v>
      </c>
      <c r="J109" s="166"/>
      <c r="K109" s="166"/>
      <c r="L109" s="166"/>
      <c r="M109" s="171"/>
    </row>
    <row r="110" spans="1:13">
      <c r="A110" s="28">
        <v>9</v>
      </c>
      <c r="B110" s="29">
        <v>7</v>
      </c>
      <c r="C110" s="29">
        <v>5</v>
      </c>
      <c r="D110" s="29">
        <v>3</v>
      </c>
      <c r="E110" s="30" t="s">
        <v>15</v>
      </c>
      <c r="F110" s="72">
        <v>15</v>
      </c>
      <c r="G110" s="31"/>
      <c r="H110" s="63" t="str">
        <f ca="1">VLOOKUP(F110,Singles!$A$8:$K$35,3)</f>
        <v>Grey John</v>
      </c>
      <c r="I110" s="32"/>
      <c r="J110" s="33"/>
      <c r="K110" s="33"/>
      <c r="L110" s="33"/>
      <c r="M110" s="34" t="s">
        <v>70</v>
      </c>
    </row>
    <row r="111" spans="1:13">
      <c r="A111" s="28">
        <v>10</v>
      </c>
      <c r="B111" s="29">
        <v>7</v>
      </c>
      <c r="C111" s="29">
        <v>6</v>
      </c>
      <c r="D111" s="29" t="s">
        <v>15</v>
      </c>
      <c r="E111" s="30">
        <v>1</v>
      </c>
      <c r="F111" s="72">
        <v>15</v>
      </c>
      <c r="G111" s="31"/>
      <c r="H111" s="63" t="str">
        <f ca="1">VLOOKUP(F111,Singles!$A$8:$K$35,5)</f>
        <v>Gallagher Darryl</v>
      </c>
      <c r="I111" s="32"/>
      <c r="J111" s="33"/>
      <c r="K111" s="33"/>
      <c r="L111" s="33" t="s">
        <v>70</v>
      </c>
      <c r="M111" s="34"/>
    </row>
    <row r="112" spans="1:13">
      <c r="A112" s="28">
        <v>10</v>
      </c>
      <c r="B112" s="29">
        <v>8</v>
      </c>
      <c r="C112" s="29" t="s">
        <v>15</v>
      </c>
      <c r="D112" s="29">
        <v>3</v>
      </c>
      <c r="E112" s="30">
        <v>2</v>
      </c>
      <c r="F112" s="72">
        <v>15</v>
      </c>
      <c r="G112" s="31"/>
      <c r="H112" s="63" t="str">
        <f ca="1">VLOOKUP(F112,Singles!$A$8:$K$35,7)</f>
        <v>Buckley Tom</v>
      </c>
      <c r="I112" s="32"/>
      <c r="J112" s="33"/>
      <c r="K112" s="33" t="s">
        <v>70</v>
      </c>
      <c r="L112" s="33"/>
      <c r="M112" s="34"/>
    </row>
    <row r="113" spans="1:13">
      <c r="A113" s="28">
        <v>9</v>
      </c>
      <c r="B113" s="29" t="s">
        <v>15</v>
      </c>
      <c r="C113" s="29">
        <v>6</v>
      </c>
      <c r="D113" s="29">
        <v>4</v>
      </c>
      <c r="E113" s="30">
        <v>2</v>
      </c>
      <c r="F113" s="72">
        <v>15</v>
      </c>
      <c r="G113" s="31"/>
      <c r="H113" s="63" t="str">
        <f ca="1">VLOOKUP(F113,Singles!$A$8:$K$35,9)</f>
        <v>Glass Bev</v>
      </c>
      <c r="I113" s="32"/>
      <c r="J113" s="33" t="s">
        <v>70</v>
      </c>
      <c r="K113" s="33"/>
      <c r="L113" s="33"/>
      <c r="M113" s="34"/>
    </row>
    <row r="114" spans="1:13" ht="21" thickBot="1">
      <c r="A114" s="35" t="s">
        <v>15</v>
      </c>
      <c r="B114" s="36">
        <v>8</v>
      </c>
      <c r="C114" s="36">
        <v>5</v>
      </c>
      <c r="D114" s="36">
        <v>4</v>
      </c>
      <c r="E114" s="37">
        <v>1</v>
      </c>
      <c r="F114" s="73">
        <v>15</v>
      </c>
      <c r="G114" s="38"/>
      <c r="H114" s="63" t="str">
        <f ca="1">VLOOKUP(F114,Singles!$A$8:$K$35,11)</f>
        <v>Simonsen Kelly</v>
      </c>
      <c r="I114" s="39" t="s">
        <v>70</v>
      </c>
      <c r="J114" s="40"/>
      <c r="K114" s="40"/>
      <c r="L114" s="40"/>
      <c r="M114" s="41"/>
    </row>
    <row r="115" spans="1:13" ht="26.25">
      <c r="A115" s="172" t="s">
        <v>196</v>
      </c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</row>
    <row r="117" spans="1:13" ht="26.25">
      <c r="A117" s="173" t="s">
        <v>84</v>
      </c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</row>
    <row r="118" spans="1:13" ht="21" thickBot="1"/>
    <row r="119" spans="1:13">
      <c r="A119" s="162" t="s">
        <v>10</v>
      </c>
      <c r="B119" s="163"/>
      <c r="C119" s="163"/>
      <c r="D119" s="163"/>
      <c r="E119" s="164"/>
      <c r="F119" s="64"/>
      <c r="G119" s="26"/>
      <c r="H119" s="62" t="s">
        <v>14</v>
      </c>
      <c r="I119" s="165" t="s">
        <v>69</v>
      </c>
      <c r="J119" s="166"/>
      <c r="K119" s="166"/>
      <c r="L119" s="166"/>
      <c r="M119" s="171"/>
    </row>
    <row r="120" spans="1:13">
      <c r="A120" s="28">
        <v>1</v>
      </c>
      <c r="B120" s="29">
        <v>9</v>
      </c>
      <c r="C120" s="29">
        <v>7</v>
      </c>
      <c r="D120" s="29">
        <v>5</v>
      </c>
      <c r="E120" s="30" t="s">
        <v>15</v>
      </c>
      <c r="F120" s="72">
        <v>16</v>
      </c>
      <c r="G120" s="31"/>
      <c r="H120" s="63" t="str">
        <f ca="1">VLOOKUP(F120,Singles!$A$8:$K$35,3)</f>
        <v>Wichman Lillian</v>
      </c>
      <c r="I120" s="32"/>
      <c r="J120" s="33"/>
      <c r="K120" s="33"/>
      <c r="L120" s="33"/>
      <c r="M120" s="34" t="s">
        <v>70</v>
      </c>
    </row>
    <row r="121" spans="1:13">
      <c r="A121" s="28">
        <v>2</v>
      </c>
      <c r="B121" s="29">
        <v>9</v>
      </c>
      <c r="C121" s="29">
        <v>8</v>
      </c>
      <c r="D121" s="29" t="s">
        <v>15</v>
      </c>
      <c r="E121" s="30">
        <v>3</v>
      </c>
      <c r="F121" s="72">
        <v>16</v>
      </c>
      <c r="G121" s="31"/>
      <c r="H121" s="63" t="str">
        <f ca="1">VLOOKUP(F121,Singles!$A$8:$K$35,5)</f>
        <v>McCarthy Eddie</v>
      </c>
      <c r="I121" s="32"/>
      <c r="J121" s="33"/>
      <c r="K121" s="33"/>
      <c r="L121" s="33" t="s">
        <v>70</v>
      </c>
      <c r="M121" s="34"/>
    </row>
    <row r="122" spans="1:13">
      <c r="A122" s="28">
        <v>2</v>
      </c>
      <c r="B122" s="29">
        <v>10</v>
      </c>
      <c r="C122" s="29" t="s">
        <v>15</v>
      </c>
      <c r="D122" s="29">
        <v>5</v>
      </c>
      <c r="E122" s="30">
        <v>4</v>
      </c>
      <c r="F122" s="72">
        <v>16</v>
      </c>
      <c r="G122" s="31"/>
      <c r="H122" s="63" t="str">
        <f ca="1">VLOOKUP(F122,Singles!$A$8:$K$35,7)</f>
        <v>Joselyn Tony</v>
      </c>
      <c r="I122" s="32"/>
      <c r="J122" s="33"/>
      <c r="K122" s="33" t="s">
        <v>70</v>
      </c>
      <c r="L122" s="33"/>
      <c r="M122" s="34"/>
    </row>
    <row r="123" spans="1:13">
      <c r="A123" s="28">
        <v>1</v>
      </c>
      <c r="B123" s="29" t="s">
        <v>15</v>
      </c>
      <c r="C123" s="29">
        <v>8</v>
      </c>
      <c r="D123" s="29">
        <v>6</v>
      </c>
      <c r="E123" s="30">
        <v>4</v>
      </c>
      <c r="F123" s="72">
        <v>16</v>
      </c>
      <c r="G123" s="31"/>
      <c r="H123" s="63" t="str">
        <f ca="1">VLOOKUP(F123,Singles!$A$8:$K$35,9)</f>
        <v>Fahey Trisha</v>
      </c>
      <c r="I123" s="32"/>
      <c r="J123" s="33" t="s">
        <v>70</v>
      </c>
      <c r="K123" s="33"/>
      <c r="L123" s="33"/>
      <c r="M123" s="34"/>
    </row>
    <row r="124" spans="1:13" ht="21" thickBot="1">
      <c r="A124" s="35" t="s">
        <v>15</v>
      </c>
      <c r="B124" s="36">
        <v>10</v>
      </c>
      <c r="C124" s="36">
        <v>7</v>
      </c>
      <c r="D124" s="36">
        <v>6</v>
      </c>
      <c r="E124" s="37">
        <v>3</v>
      </c>
      <c r="F124" s="73">
        <v>16</v>
      </c>
      <c r="G124" s="38"/>
      <c r="H124" s="63" t="str">
        <f ca="1">VLOOKUP(F124,Singles!$A$8:$K$35,11)</f>
        <v>Mangan Gerard</v>
      </c>
      <c r="I124" s="39" t="s">
        <v>70</v>
      </c>
      <c r="J124" s="40"/>
      <c r="K124" s="40"/>
      <c r="L124" s="40"/>
      <c r="M124" s="41"/>
    </row>
    <row r="125" spans="1:13" ht="21" thickBot="1">
      <c r="A125" s="42"/>
      <c r="B125" s="42"/>
      <c r="C125" s="42"/>
      <c r="D125" s="42"/>
      <c r="E125" s="42"/>
      <c r="F125" s="42"/>
      <c r="G125" s="43"/>
      <c r="H125" s="43"/>
      <c r="I125" s="43"/>
      <c r="J125" s="43"/>
      <c r="K125" s="43"/>
      <c r="L125" s="43"/>
      <c r="M125" s="43"/>
    </row>
    <row r="126" spans="1:13">
      <c r="A126" s="162" t="s">
        <v>10</v>
      </c>
      <c r="B126" s="163"/>
      <c r="C126" s="163"/>
      <c r="D126" s="163"/>
      <c r="E126" s="164"/>
      <c r="F126" s="64"/>
      <c r="G126" s="26"/>
      <c r="H126" s="62" t="s">
        <v>19</v>
      </c>
      <c r="I126" s="165" t="s">
        <v>69</v>
      </c>
      <c r="J126" s="166"/>
      <c r="K126" s="166"/>
      <c r="L126" s="166"/>
      <c r="M126" s="171"/>
    </row>
    <row r="127" spans="1:13">
      <c r="A127" s="28">
        <v>3</v>
      </c>
      <c r="B127" s="29">
        <v>1</v>
      </c>
      <c r="C127" s="29">
        <v>9</v>
      </c>
      <c r="D127" s="29">
        <v>7</v>
      </c>
      <c r="E127" s="30" t="s">
        <v>15</v>
      </c>
      <c r="F127" s="72">
        <v>17</v>
      </c>
      <c r="G127" s="31"/>
      <c r="H127" s="63" t="str">
        <f ca="1">VLOOKUP(F127,Singles!$A$8:$K$35,3)</f>
        <v>Inglis Neill</v>
      </c>
      <c r="I127" s="32"/>
      <c r="J127" s="33"/>
      <c r="K127" s="33"/>
      <c r="L127" s="33"/>
      <c r="M127" s="34" t="s">
        <v>70</v>
      </c>
    </row>
    <row r="128" spans="1:13">
      <c r="A128" s="28">
        <v>4</v>
      </c>
      <c r="B128" s="29">
        <v>1</v>
      </c>
      <c r="C128" s="29">
        <v>10</v>
      </c>
      <c r="D128" s="29" t="s">
        <v>15</v>
      </c>
      <c r="E128" s="30">
        <v>5</v>
      </c>
      <c r="F128" s="72">
        <v>17</v>
      </c>
      <c r="G128" s="31"/>
      <c r="H128" s="63" t="str">
        <f ca="1">VLOOKUP(F128,Singles!$A$8:$K$35,5)</f>
        <v>Hardwick Liz</v>
      </c>
      <c r="I128" s="32"/>
      <c r="J128" s="33"/>
      <c r="K128" s="33"/>
      <c r="L128" s="33" t="s">
        <v>70</v>
      </c>
      <c r="M128" s="34"/>
    </row>
    <row r="129" spans="1:13">
      <c r="A129" s="28">
        <v>4</v>
      </c>
      <c r="B129" s="29">
        <v>2</v>
      </c>
      <c r="C129" s="29" t="s">
        <v>15</v>
      </c>
      <c r="D129" s="29">
        <v>7</v>
      </c>
      <c r="E129" s="30">
        <v>6</v>
      </c>
      <c r="F129" s="72">
        <v>17</v>
      </c>
      <c r="G129" s="31"/>
      <c r="H129" s="63" t="str">
        <f ca="1">VLOOKUP(F129,Singles!$A$8:$K$35,7)</f>
        <v>Cleary Martin</v>
      </c>
      <c r="I129" s="32"/>
      <c r="J129" s="33"/>
      <c r="K129" s="33" t="s">
        <v>70</v>
      </c>
      <c r="L129" s="33"/>
      <c r="M129" s="34"/>
    </row>
    <row r="130" spans="1:13">
      <c r="A130" s="28">
        <v>3</v>
      </c>
      <c r="B130" s="29" t="s">
        <v>15</v>
      </c>
      <c r="C130" s="29">
        <v>10</v>
      </c>
      <c r="D130" s="29">
        <v>8</v>
      </c>
      <c r="E130" s="30">
        <v>6</v>
      </c>
      <c r="F130" s="72">
        <v>17</v>
      </c>
      <c r="G130" s="31"/>
      <c r="H130" s="63" t="str">
        <f ca="1">VLOOKUP(F130,Singles!$A$8:$K$35,9)</f>
        <v>Clark Stephen</v>
      </c>
      <c r="I130" s="32"/>
      <c r="J130" s="33" t="s">
        <v>70</v>
      </c>
      <c r="K130" s="33"/>
      <c r="L130" s="33"/>
      <c r="M130" s="34"/>
    </row>
    <row r="131" spans="1:13" ht="21" thickBot="1">
      <c r="A131" s="35" t="s">
        <v>15</v>
      </c>
      <c r="B131" s="36">
        <v>2</v>
      </c>
      <c r="C131" s="36">
        <v>9</v>
      </c>
      <c r="D131" s="36">
        <v>8</v>
      </c>
      <c r="E131" s="37">
        <v>5</v>
      </c>
      <c r="F131" s="73">
        <v>17</v>
      </c>
      <c r="G131" s="38"/>
      <c r="H131" s="63" t="str">
        <f ca="1">VLOOKUP(F131,Singles!$A$8:$K$35,11)</f>
        <v>Dodds Heather</v>
      </c>
      <c r="I131" s="39" t="s">
        <v>70</v>
      </c>
      <c r="J131" s="40"/>
      <c r="K131" s="40"/>
      <c r="L131" s="40"/>
      <c r="M131" s="41"/>
    </row>
    <row r="132" spans="1:13" ht="21" thickBot="1">
      <c r="A132" s="42"/>
      <c r="B132" s="42"/>
      <c r="C132" s="42"/>
      <c r="D132" s="42"/>
      <c r="E132" s="42"/>
      <c r="F132" s="42"/>
      <c r="G132" s="43"/>
      <c r="H132" s="43"/>
      <c r="I132" s="43"/>
      <c r="J132" s="43"/>
      <c r="K132" s="43"/>
      <c r="L132" s="43"/>
      <c r="M132" s="43"/>
    </row>
    <row r="133" spans="1:13">
      <c r="A133" s="162" t="s">
        <v>10</v>
      </c>
      <c r="B133" s="163"/>
      <c r="C133" s="163"/>
      <c r="D133" s="163"/>
      <c r="E133" s="164"/>
      <c r="F133" s="64"/>
      <c r="G133" s="26"/>
      <c r="H133" s="62" t="s">
        <v>60</v>
      </c>
      <c r="I133" s="165" t="s">
        <v>69</v>
      </c>
      <c r="J133" s="166"/>
      <c r="K133" s="166"/>
      <c r="L133" s="166"/>
      <c r="M133" s="171"/>
    </row>
    <row r="134" spans="1:13">
      <c r="A134" s="28">
        <v>5</v>
      </c>
      <c r="B134" s="29">
        <v>3</v>
      </c>
      <c r="C134" s="29">
        <v>1</v>
      </c>
      <c r="D134" s="29">
        <v>9</v>
      </c>
      <c r="E134" s="30" t="s">
        <v>15</v>
      </c>
      <c r="F134" s="72">
        <v>18</v>
      </c>
      <c r="G134" s="31"/>
      <c r="H134" s="63" t="str">
        <f ca="1">VLOOKUP(F134,Singles!$A$8:$K$35,3)</f>
        <v>Cottrell Ann</v>
      </c>
      <c r="I134" s="32"/>
      <c r="J134" s="33"/>
      <c r="K134" s="33"/>
      <c r="L134" s="33"/>
      <c r="M134" s="34" t="s">
        <v>70</v>
      </c>
    </row>
    <row r="135" spans="1:13">
      <c r="A135" s="28">
        <v>6</v>
      </c>
      <c r="B135" s="29">
        <v>3</v>
      </c>
      <c r="C135" s="29">
        <v>2</v>
      </c>
      <c r="D135" s="29" t="s">
        <v>15</v>
      </c>
      <c r="E135" s="30">
        <v>7</v>
      </c>
      <c r="F135" s="72">
        <v>18</v>
      </c>
      <c r="G135" s="31"/>
      <c r="H135" s="63" t="str">
        <f ca="1">VLOOKUP(F135,Singles!$A$8:$K$35,5)</f>
        <v>Montgomery Philip</v>
      </c>
      <c r="I135" s="32"/>
      <c r="J135" s="33"/>
      <c r="K135" s="33"/>
      <c r="L135" s="33" t="s">
        <v>70</v>
      </c>
      <c r="M135" s="34"/>
    </row>
    <row r="136" spans="1:13">
      <c r="A136" s="28">
        <v>6</v>
      </c>
      <c r="B136" s="29">
        <v>4</v>
      </c>
      <c r="C136" s="29" t="s">
        <v>15</v>
      </c>
      <c r="D136" s="29">
        <v>9</v>
      </c>
      <c r="E136" s="30">
        <v>8</v>
      </c>
      <c r="F136" s="72">
        <v>18</v>
      </c>
      <c r="G136" s="31"/>
      <c r="H136" s="63" t="str">
        <f ca="1">VLOOKUP(F136,Singles!$A$8:$K$35,7)</f>
        <v>Cummings Dennis</v>
      </c>
      <c r="I136" s="32"/>
      <c r="J136" s="33"/>
      <c r="K136" s="33" t="s">
        <v>70</v>
      </c>
      <c r="L136" s="33"/>
      <c r="M136" s="34"/>
    </row>
    <row r="137" spans="1:13">
      <c r="A137" s="28">
        <v>5</v>
      </c>
      <c r="B137" s="29" t="s">
        <v>15</v>
      </c>
      <c r="C137" s="29">
        <v>2</v>
      </c>
      <c r="D137" s="29">
        <v>10</v>
      </c>
      <c r="E137" s="30">
        <v>8</v>
      </c>
      <c r="F137" s="72">
        <v>18</v>
      </c>
      <c r="G137" s="31"/>
      <c r="H137" s="63" t="str">
        <f ca="1">VLOOKUP(F137,Singles!$A$8:$K$35,9)</f>
        <v>Jacombs Shelley</v>
      </c>
      <c r="I137" s="32"/>
      <c r="J137" s="33" t="s">
        <v>70</v>
      </c>
      <c r="K137" s="33"/>
      <c r="L137" s="33"/>
      <c r="M137" s="34"/>
    </row>
    <row r="138" spans="1:13" ht="21" thickBot="1">
      <c r="A138" s="35" t="s">
        <v>15</v>
      </c>
      <c r="B138" s="36">
        <v>4</v>
      </c>
      <c r="C138" s="36">
        <v>1</v>
      </c>
      <c r="D138" s="36">
        <v>10</v>
      </c>
      <c r="E138" s="37">
        <v>7</v>
      </c>
      <c r="F138" s="73">
        <v>18</v>
      </c>
      <c r="G138" s="38"/>
      <c r="H138" s="63" t="str">
        <f ca="1">VLOOKUP(F138,Singles!$A$8:$K$35,11)</f>
        <v>Matthews Bevan</v>
      </c>
      <c r="I138" s="39" t="s">
        <v>70</v>
      </c>
      <c r="J138" s="40"/>
      <c r="K138" s="40"/>
      <c r="L138" s="40"/>
      <c r="M138" s="41"/>
    </row>
    <row r="139" spans="1:13" ht="21" thickBot="1">
      <c r="A139" s="42"/>
      <c r="B139" s="42"/>
      <c r="C139" s="42"/>
      <c r="D139" s="42"/>
      <c r="E139" s="42"/>
      <c r="F139" s="42"/>
      <c r="G139" s="43"/>
      <c r="H139" s="43"/>
      <c r="I139" s="43"/>
      <c r="J139" s="43"/>
      <c r="K139" s="43"/>
      <c r="L139" s="43"/>
      <c r="M139" s="43"/>
    </row>
    <row r="140" spans="1:13">
      <c r="A140" s="162" t="s">
        <v>10</v>
      </c>
      <c r="B140" s="163"/>
      <c r="C140" s="163"/>
      <c r="D140" s="163"/>
      <c r="E140" s="164"/>
      <c r="F140" s="64"/>
      <c r="G140" s="26"/>
      <c r="H140" s="62" t="s">
        <v>64</v>
      </c>
      <c r="I140" s="165" t="s">
        <v>69</v>
      </c>
      <c r="J140" s="166"/>
      <c r="K140" s="166"/>
      <c r="L140" s="166"/>
      <c r="M140" s="171"/>
    </row>
    <row r="141" spans="1:13">
      <c r="A141" s="28">
        <v>7</v>
      </c>
      <c r="B141" s="29">
        <v>5</v>
      </c>
      <c r="C141" s="29">
        <v>3</v>
      </c>
      <c r="D141" s="29">
        <v>1</v>
      </c>
      <c r="E141" s="30" t="s">
        <v>15</v>
      </c>
      <c r="F141" s="72">
        <v>19</v>
      </c>
      <c r="G141" s="31"/>
      <c r="H141" s="63" t="str">
        <f ca="1">VLOOKUP(F141,Singles!$A$8:$K$35,3)</f>
        <v>Taylor Mervyn</v>
      </c>
      <c r="I141" s="32"/>
      <c r="J141" s="33"/>
      <c r="K141" s="33"/>
      <c r="L141" s="33"/>
      <c r="M141" s="34" t="s">
        <v>70</v>
      </c>
    </row>
    <row r="142" spans="1:13">
      <c r="A142" s="28">
        <v>8</v>
      </c>
      <c r="B142" s="29">
        <v>5</v>
      </c>
      <c r="C142" s="29">
        <v>4</v>
      </c>
      <c r="D142" s="29" t="s">
        <v>15</v>
      </c>
      <c r="E142" s="30">
        <v>9</v>
      </c>
      <c r="F142" s="72">
        <v>19</v>
      </c>
      <c r="G142" s="31"/>
      <c r="H142" s="63" t="str">
        <f ca="1">VLOOKUP(F142,Singles!$A$8:$K$35,5)</f>
        <v>Paki Daphne</v>
      </c>
      <c r="I142" s="32"/>
      <c r="J142" s="33"/>
      <c r="K142" s="33"/>
      <c r="L142" s="33" t="s">
        <v>70</v>
      </c>
      <c r="M142" s="34"/>
    </row>
    <row r="143" spans="1:13">
      <c r="A143" s="28">
        <v>8</v>
      </c>
      <c r="B143" s="29">
        <v>6</v>
      </c>
      <c r="C143" s="29" t="s">
        <v>15</v>
      </c>
      <c r="D143" s="29">
        <v>1</v>
      </c>
      <c r="E143" s="30">
        <v>10</v>
      </c>
      <c r="F143" s="72">
        <v>19</v>
      </c>
      <c r="G143" s="31"/>
      <c r="H143" s="63" t="str">
        <f ca="1">VLOOKUP(F143,Singles!$A$8:$K$35,7)</f>
        <v>Christini Don</v>
      </c>
      <c r="I143" s="32"/>
      <c r="J143" s="33"/>
      <c r="K143" s="33" t="s">
        <v>70</v>
      </c>
      <c r="L143" s="33"/>
      <c r="M143" s="34"/>
    </row>
    <row r="144" spans="1:13">
      <c r="A144" s="28">
        <v>7</v>
      </c>
      <c r="B144" s="29" t="s">
        <v>15</v>
      </c>
      <c r="C144" s="29">
        <v>4</v>
      </c>
      <c r="D144" s="29">
        <v>2</v>
      </c>
      <c r="E144" s="30">
        <v>10</v>
      </c>
      <c r="F144" s="72">
        <v>19</v>
      </c>
      <c r="G144" s="31"/>
      <c r="H144" s="63" t="str">
        <f ca="1">VLOOKUP(F144,Singles!$A$8:$K$35,9)</f>
        <v>Quirke Gay</v>
      </c>
      <c r="I144" s="32"/>
      <c r="J144" s="33" t="s">
        <v>70</v>
      </c>
      <c r="K144" s="33"/>
      <c r="L144" s="33"/>
      <c r="M144" s="34"/>
    </row>
    <row r="145" spans="1:13" ht="21" thickBot="1">
      <c r="A145" s="35" t="s">
        <v>15</v>
      </c>
      <c r="B145" s="36">
        <v>6</v>
      </c>
      <c r="C145" s="36">
        <v>3</v>
      </c>
      <c r="D145" s="36">
        <v>2</v>
      </c>
      <c r="E145" s="37">
        <v>9</v>
      </c>
      <c r="F145" s="73">
        <v>19</v>
      </c>
      <c r="G145" s="38"/>
      <c r="H145" s="63" t="str">
        <f ca="1">VLOOKUP(F145,Singles!$A$8:$K$35,11)</f>
        <v>Dawson Carol</v>
      </c>
      <c r="I145" s="39" t="s">
        <v>70</v>
      </c>
      <c r="J145" s="40"/>
      <c r="K145" s="40"/>
      <c r="L145" s="40"/>
      <c r="M145" s="41"/>
    </row>
    <row r="146" spans="1:13" ht="21" thickBot="1">
      <c r="A146" s="42"/>
      <c r="B146" s="42"/>
      <c r="C146" s="42"/>
      <c r="D146" s="42"/>
      <c r="E146" s="42"/>
      <c r="F146" s="42"/>
      <c r="G146" s="43"/>
      <c r="H146" s="43"/>
      <c r="I146" s="43"/>
      <c r="J146" s="43"/>
      <c r="K146" s="43"/>
      <c r="L146" s="43"/>
      <c r="M146" s="43"/>
    </row>
    <row r="147" spans="1:13">
      <c r="A147" s="162" t="s">
        <v>10</v>
      </c>
      <c r="B147" s="163"/>
      <c r="C147" s="163"/>
      <c r="D147" s="163"/>
      <c r="E147" s="164"/>
      <c r="F147" s="64"/>
      <c r="G147" s="26"/>
      <c r="H147" s="62" t="s">
        <v>68</v>
      </c>
      <c r="I147" s="165" t="s">
        <v>69</v>
      </c>
      <c r="J147" s="166"/>
      <c r="K147" s="166"/>
      <c r="L147" s="166"/>
      <c r="M147" s="171"/>
    </row>
    <row r="148" spans="1:13">
      <c r="A148" s="28">
        <v>9</v>
      </c>
      <c r="B148" s="29">
        <v>7</v>
      </c>
      <c r="C148" s="29">
        <v>5</v>
      </c>
      <c r="D148" s="29">
        <v>3</v>
      </c>
      <c r="E148" s="30" t="s">
        <v>15</v>
      </c>
      <c r="F148" s="72">
        <v>20</v>
      </c>
      <c r="G148" s="31"/>
      <c r="H148" s="63" t="str">
        <f ca="1">VLOOKUP(F148,Singles!$A$8:$K$35,3)</f>
        <v>Campbell Daphne</v>
      </c>
      <c r="I148" s="32"/>
      <c r="J148" s="33"/>
      <c r="K148" s="33"/>
      <c r="L148" s="33"/>
      <c r="M148" s="34" t="s">
        <v>70</v>
      </c>
    </row>
    <row r="149" spans="1:13">
      <c r="A149" s="28">
        <v>10</v>
      </c>
      <c r="B149" s="29">
        <v>7</v>
      </c>
      <c r="C149" s="29">
        <v>6</v>
      </c>
      <c r="D149" s="29" t="s">
        <v>15</v>
      </c>
      <c r="E149" s="30">
        <v>1</v>
      </c>
      <c r="F149" s="72">
        <v>20</v>
      </c>
      <c r="G149" s="31"/>
      <c r="H149" s="63" t="str">
        <f ca="1">VLOOKUP(F149,Singles!$A$8:$K$35,5)</f>
        <v>Sowerby Mark</v>
      </c>
      <c r="I149" s="32"/>
      <c r="J149" s="33"/>
      <c r="K149" s="33"/>
      <c r="L149" s="33" t="s">
        <v>70</v>
      </c>
      <c r="M149" s="34"/>
    </row>
    <row r="150" spans="1:13">
      <c r="A150" s="28">
        <v>10</v>
      </c>
      <c r="B150" s="29">
        <v>8</v>
      </c>
      <c r="C150" s="29" t="s">
        <v>15</v>
      </c>
      <c r="D150" s="29">
        <v>3</v>
      </c>
      <c r="E150" s="30">
        <v>2</v>
      </c>
      <c r="F150" s="72">
        <v>20</v>
      </c>
      <c r="G150" s="31"/>
      <c r="H150" s="63" t="str">
        <f ca="1">VLOOKUP(F150,Singles!$A$8:$K$35,7)</f>
        <v>Healy Eileen</v>
      </c>
      <c r="I150" s="32"/>
      <c r="J150" s="33"/>
      <c r="K150" s="33" t="s">
        <v>70</v>
      </c>
      <c r="L150" s="33"/>
      <c r="M150" s="34"/>
    </row>
    <row r="151" spans="1:13">
      <c r="A151" s="28">
        <v>9</v>
      </c>
      <c r="B151" s="29" t="s">
        <v>15</v>
      </c>
      <c r="C151" s="29">
        <v>6</v>
      </c>
      <c r="D151" s="29">
        <v>4</v>
      </c>
      <c r="E151" s="30">
        <v>2</v>
      </c>
      <c r="F151" s="72">
        <v>20</v>
      </c>
      <c r="G151" s="31"/>
      <c r="H151" s="63" t="str">
        <f ca="1">VLOOKUP(F151,Singles!$A$8:$K$35,9)</f>
        <v>Moffat Jess</v>
      </c>
      <c r="I151" s="32"/>
      <c r="J151" s="33" t="s">
        <v>70</v>
      </c>
      <c r="K151" s="33"/>
      <c r="L151" s="33"/>
      <c r="M151" s="34"/>
    </row>
    <row r="152" spans="1:13" ht="21" thickBot="1">
      <c r="A152" s="35" t="s">
        <v>15</v>
      </c>
      <c r="B152" s="36">
        <v>8</v>
      </c>
      <c r="C152" s="36">
        <v>5</v>
      </c>
      <c r="D152" s="36">
        <v>4</v>
      </c>
      <c r="E152" s="37">
        <v>1</v>
      </c>
      <c r="F152" s="73">
        <v>20</v>
      </c>
      <c r="G152" s="38"/>
      <c r="H152" s="63" t="str">
        <f ca="1">VLOOKUP(F152,Singles!$A$8:$K$35,11)</f>
        <v>Stone Veronica</v>
      </c>
      <c r="I152" s="39" t="s">
        <v>70</v>
      </c>
      <c r="J152" s="40"/>
      <c r="K152" s="40"/>
      <c r="L152" s="40"/>
      <c r="M152" s="41"/>
    </row>
    <row r="153" spans="1:13" ht="26.25">
      <c r="A153" s="172" t="s">
        <v>196</v>
      </c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</row>
    <row r="155" spans="1:13" ht="26.25">
      <c r="A155" s="173" t="s">
        <v>85</v>
      </c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</row>
    <row r="156" spans="1:13" ht="21" thickBot="1"/>
    <row r="157" spans="1:13">
      <c r="A157" s="162" t="s">
        <v>10</v>
      </c>
      <c r="B157" s="163"/>
      <c r="C157" s="163"/>
      <c r="D157" s="163"/>
      <c r="E157" s="164"/>
      <c r="F157" s="64"/>
      <c r="G157" s="26"/>
      <c r="H157" s="62" t="s">
        <v>71</v>
      </c>
      <c r="I157" s="165" t="s">
        <v>69</v>
      </c>
      <c r="J157" s="166"/>
      <c r="K157" s="166"/>
      <c r="L157" s="166"/>
      <c r="M157" s="171"/>
    </row>
    <row r="158" spans="1:13">
      <c r="A158" s="28">
        <v>1</v>
      </c>
      <c r="B158" s="29">
        <v>9</v>
      </c>
      <c r="C158" s="29">
        <v>7</v>
      </c>
      <c r="D158" s="29">
        <v>5</v>
      </c>
      <c r="E158" s="30" t="s">
        <v>15</v>
      </c>
      <c r="F158" s="72">
        <v>21</v>
      </c>
      <c r="G158" s="31"/>
      <c r="H158" s="63" t="str">
        <f ca="1">VLOOKUP(F158,Singles!$A$8:$K$35,3)</f>
        <v>Wyatt Shane</v>
      </c>
      <c r="I158" s="32"/>
      <c r="J158" s="33"/>
      <c r="K158" s="33"/>
      <c r="L158" s="33"/>
      <c r="M158" s="34" t="s">
        <v>70</v>
      </c>
    </row>
    <row r="159" spans="1:13">
      <c r="A159" s="28">
        <v>2</v>
      </c>
      <c r="B159" s="29">
        <v>9</v>
      </c>
      <c r="C159" s="29">
        <v>8</v>
      </c>
      <c r="D159" s="29" t="s">
        <v>15</v>
      </c>
      <c r="E159" s="30">
        <v>3</v>
      </c>
      <c r="F159" s="72">
        <v>21</v>
      </c>
      <c r="G159" s="31"/>
      <c r="H159" s="63" t="str">
        <f ca="1">VLOOKUP(F159,Singles!$A$8:$K$35,5)</f>
        <v>McQuoid Jill</v>
      </c>
      <c r="I159" s="32"/>
      <c r="J159" s="33"/>
      <c r="K159" s="33"/>
      <c r="L159" s="33" t="s">
        <v>70</v>
      </c>
      <c r="M159" s="34"/>
    </row>
    <row r="160" spans="1:13">
      <c r="A160" s="28">
        <v>2</v>
      </c>
      <c r="B160" s="29">
        <v>10</v>
      </c>
      <c r="C160" s="29" t="s">
        <v>15</v>
      </c>
      <c r="D160" s="29">
        <v>5</v>
      </c>
      <c r="E160" s="30">
        <v>4</v>
      </c>
      <c r="F160" s="72">
        <v>21</v>
      </c>
      <c r="G160" s="31"/>
      <c r="H160" s="63" t="str">
        <f ca="1">VLOOKUP(F160,Singles!$A$8:$K$35,7)</f>
        <v>Ward Kia</v>
      </c>
      <c r="I160" s="32"/>
      <c r="J160" s="33"/>
      <c r="K160" s="33" t="s">
        <v>70</v>
      </c>
      <c r="L160" s="33"/>
      <c r="M160" s="34"/>
    </row>
    <row r="161" spans="1:13">
      <c r="A161" s="28">
        <v>1</v>
      </c>
      <c r="B161" s="29" t="s">
        <v>15</v>
      </c>
      <c r="C161" s="29">
        <v>8</v>
      </c>
      <c r="D161" s="29">
        <v>6</v>
      </c>
      <c r="E161" s="30">
        <v>4</v>
      </c>
      <c r="F161" s="72">
        <v>21</v>
      </c>
      <c r="G161" s="31"/>
      <c r="H161" s="63" t="str">
        <f ca="1">VLOOKUP(F161,Singles!$A$8:$K$35,9)</f>
        <v>Liddell Stuart</v>
      </c>
      <c r="I161" s="32"/>
      <c r="J161" s="33" t="s">
        <v>70</v>
      </c>
      <c r="K161" s="33"/>
      <c r="L161" s="33"/>
      <c r="M161" s="34"/>
    </row>
    <row r="162" spans="1:13" ht="21" thickBot="1">
      <c r="A162" s="35" t="s">
        <v>15</v>
      </c>
      <c r="B162" s="36">
        <v>10</v>
      </c>
      <c r="C162" s="36">
        <v>7</v>
      </c>
      <c r="D162" s="36">
        <v>6</v>
      </c>
      <c r="E162" s="37">
        <v>3</v>
      </c>
      <c r="F162" s="73">
        <v>21</v>
      </c>
      <c r="G162" s="38"/>
      <c r="H162" s="63" t="str">
        <f ca="1">VLOOKUP(F162,Singles!$A$8:$K$35,11)</f>
        <v xml:space="preserve">Simonsen Elva </v>
      </c>
      <c r="I162" s="39" t="s">
        <v>70</v>
      </c>
      <c r="J162" s="40"/>
      <c r="K162" s="40"/>
      <c r="L162" s="40"/>
      <c r="M162" s="41"/>
    </row>
    <row r="163" spans="1:13" ht="21" thickBot="1">
      <c r="A163" s="42"/>
      <c r="B163" s="42"/>
      <c r="C163" s="42"/>
      <c r="D163" s="42"/>
      <c r="E163" s="42"/>
      <c r="F163" s="42"/>
      <c r="G163" s="43"/>
      <c r="H163" s="43"/>
      <c r="I163" s="43"/>
      <c r="J163" s="43"/>
      <c r="K163" s="43"/>
      <c r="L163" s="43"/>
      <c r="M163" s="43"/>
    </row>
    <row r="164" spans="1:13">
      <c r="A164" s="162" t="s">
        <v>10</v>
      </c>
      <c r="B164" s="163"/>
      <c r="C164" s="163"/>
      <c r="D164" s="163"/>
      <c r="E164" s="164"/>
      <c r="F164" s="64"/>
      <c r="G164" s="26"/>
      <c r="H164" s="62" t="s">
        <v>72</v>
      </c>
      <c r="I164" s="165" t="s">
        <v>69</v>
      </c>
      <c r="J164" s="166"/>
      <c r="K164" s="166"/>
      <c r="L164" s="166"/>
      <c r="M164" s="171"/>
    </row>
    <row r="165" spans="1:13">
      <c r="A165" s="28">
        <v>3</v>
      </c>
      <c r="B165" s="29">
        <v>1</v>
      </c>
      <c r="C165" s="29">
        <v>9</v>
      </c>
      <c r="D165" s="29">
        <v>7</v>
      </c>
      <c r="E165" s="30" t="s">
        <v>15</v>
      </c>
      <c r="F165" s="72">
        <v>22</v>
      </c>
      <c r="G165" s="31"/>
      <c r="H165" s="63" t="str">
        <f ca="1">VLOOKUP(F165,Singles!$A$8:$K$35,3)</f>
        <v>Cook Tony</v>
      </c>
      <c r="I165" s="32"/>
      <c r="J165" s="33"/>
      <c r="K165" s="33"/>
      <c r="L165" s="33"/>
      <c r="M165" s="34" t="s">
        <v>70</v>
      </c>
    </row>
    <row r="166" spans="1:13">
      <c r="A166" s="28">
        <v>4</v>
      </c>
      <c r="B166" s="29">
        <v>1</v>
      </c>
      <c r="C166" s="29">
        <v>10</v>
      </c>
      <c r="D166" s="29" t="s">
        <v>15</v>
      </c>
      <c r="E166" s="30">
        <v>5</v>
      </c>
      <c r="F166" s="72">
        <v>22</v>
      </c>
      <c r="G166" s="31"/>
      <c r="H166" s="63" t="str">
        <f ca="1">VLOOKUP(F166,Singles!$A$8:$K$35,5)</f>
        <v>Montgomery Roberta</v>
      </c>
      <c r="I166" s="32"/>
      <c r="J166" s="33"/>
      <c r="K166" s="33"/>
      <c r="L166" s="33" t="s">
        <v>70</v>
      </c>
      <c r="M166" s="34"/>
    </row>
    <row r="167" spans="1:13">
      <c r="A167" s="28">
        <v>4</v>
      </c>
      <c r="B167" s="29">
        <v>2</v>
      </c>
      <c r="C167" s="29" t="s">
        <v>15</v>
      </c>
      <c r="D167" s="29">
        <v>7</v>
      </c>
      <c r="E167" s="30">
        <v>6</v>
      </c>
      <c r="F167" s="72">
        <v>22</v>
      </c>
      <c r="G167" s="31"/>
      <c r="H167" s="63" t="str">
        <f ca="1">VLOOKUP(F167,Singles!$A$8:$K$35,7)</f>
        <v>Ruedi Marcel</v>
      </c>
      <c r="I167" s="32"/>
      <c r="J167" s="33"/>
      <c r="K167" s="33" t="s">
        <v>70</v>
      </c>
      <c r="L167" s="33"/>
      <c r="M167" s="34"/>
    </row>
    <row r="168" spans="1:13">
      <c r="A168" s="28">
        <v>3</v>
      </c>
      <c r="B168" s="29" t="s">
        <v>15</v>
      </c>
      <c r="C168" s="29">
        <v>10</v>
      </c>
      <c r="D168" s="29">
        <v>8</v>
      </c>
      <c r="E168" s="30">
        <v>6</v>
      </c>
      <c r="F168" s="72">
        <v>22</v>
      </c>
      <c r="G168" s="31"/>
      <c r="H168" s="63" t="str">
        <f ca="1">VLOOKUP(F168,Singles!$A$8:$K$35,9)</f>
        <v>Baker Brian</v>
      </c>
      <c r="I168" s="32"/>
      <c r="J168" s="33" t="s">
        <v>70</v>
      </c>
      <c r="K168" s="33"/>
      <c r="L168" s="33"/>
      <c r="M168" s="34"/>
    </row>
    <row r="169" spans="1:13" ht="21" thickBot="1">
      <c r="A169" s="35" t="s">
        <v>15</v>
      </c>
      <c r="B169" s="36">
        <v>2</v>
      </c>
      <c r="C169" s="36">
        <v>9</v>
      </c>
      <c r="D169" s="36">
        <v>8</v>
      </c>
      <c r="E169" s="37">
        <v>5</v>
      </c>
      <c r="F169" s="73">
        <v>22</v>
      </c>
      <c r="G169" s="38"/>
      <c r="H169" s="63" t="str">
        <f ca="1">VLOOKUP(F169,Singles!$A$8:$K$35,11)</f>
        <v>Holden Brett</v>
      </c>
      <c r="I169" s="39" t="s">
        <v>70</v>
      </c>
      <c r="J169" s="40"/>
      <c r="K169" s="40"/>
      <c r="L169" s="40"/>
      <c r="M169" s="41"/>
    </row>
    <row r="170" spans="1:13" ht="21" thickBot="1">
      <c r="A170" s="42"/>
      <c r="B170" s="42"/>
      <c r="C170" s="42"/>
      <c r="D170" s="42"/>
      <c r="E170" s="42"/>
      <c r="F170" s="42"/>
      <c r="G170" s="43"/>
      <c r="H170" s="43"/>
      <c r="I170" s="43"/>
      <c r="J170" s="43"/>
      <c r="K170" s="43"/>
      <c r="L170" s="43"/>
      <c r="M170" s="43"/>
    </row>
    <row r="171" spans="1:13">
      <c r="A171" s="162" t="s">
        <v>10</v>
      </c>
      <c r="B171" s="163"/>
      <c r="C171" s="163"/>
      <c r="D171" s="163"/>
      <c r="E171" s="164"/>
      <c r="F171" s="64"/>
      <c r="G171" s="26"/>
      <c r="H171" s="62" t="s">
        <v>73</v>
      </c>
      <c r="I171" s="165" t="s">
        <v>69</v>
      </c>
      <c r="J171" s="166"/>
      <c r="K171" s="166"/>
      <c r="L171" s="166"/>
      <c r="M171" s="171"/>
    </row>
    <row r="172" spans="1:13">
      <c r="A172" s="28">
        <v>5</v>
      </c>
      <c r="B172" s="29">
        <v>3</v>
      </c>
      <c r="C172" s="29">
        <v>1</v>
      </c>
      <c r="D172" s="29">
        <v>9</v>
      </c>
      <c r="E172" s="30" t="s">
        <v>15</v>
      </c>
      <c r="F172" s="72">
        <v>23</v>
      </c>
      <c r="G172" s="31"/>
      <c r="H172" s="63" t="str">
        <f ca="1">VLOOKUP(F172,Singles!$A$8:$K$35,3)</f>
        <v>Anngow Kevin</v>
      </c>
      <c r="I172" s="32"/>
      <c r="J172" s="33"/>
      <c r="K172" s="33"/>
      <c r="L172" s="33"/>
      <c r="M172" s="34" t="s">
        <v>70</v>
      </c>
    </row>
    <row r="173" spans="1:13">
      <c r="A173" s="28">
        <v>6</v>
      </c>
      <c r="B173" s="29">
        <v>3</v>
      </c>
      <c r="C173" s="29">
        <v>2</v>
      </c>
      <c r="D173" s="29" t="s">
        <v>15</v>
      </c>
      <c r="E173" s="30">
        <v>7</v>
      </c>
      <c r="F173" s="72">
        <v>23</v>
      </c>
      <c r="G173" s="31"/>
      <c r="H173" s="63" t="str">
        <f ca="1">VLOOKUP(F173,Singles!$A$8:$K$35,5)</f>
        <v>Horo Pam</v>
      </c>
      <c r="I173" s="32"/>
      <c r="J173" s="33"/>
      <c r="K173" s="33"/>
      <c r="L173" s="33" t="s">
        <v>70</v>
      </c>
      <c r="M173" s="34"/>
    </row>
    <row r="174" spans="1:13">
      <c r="A174" s="28">
        <v>6</v>
      </c>
      <c r="B174" s="29">
        <v>4</v>
      </c>
      <c r="C174" s="29" t="s">
        <v>15</v>
      </c>
      <c r="D174" s="29">
        <v>9</v>
      </c>
      <c r="E174" s="30">
        <v>8</v>
      </c>
      <c r="F174" s="72">
        <v>23</v>
      </c>
      <c r="G174" s="31"/>
      <c r="H174" s="63" t="str">
        <f ca="1">VLOOKUP(F174,Singles!$A$8:$K$35,7)</f>
        <v>Skinner Kevin</v>
      </c>
      <c r="I174" s="32"/>
      <c r="J174" s="33"/>
      <c r="K174" s="33" t="s">
        <v>70</v>
      </c>
      <c r="L174" s="33"/>
      <c r="M174" s="34"/>
    </row>
    <row r="175" spans="1:13">
      <c r="A175" s="28">
        <v>5</v>
      </c>
      <c r="B175" s="29" t="s">
        <v>15</v>
      </c>
      <c r="C175" s="29">
        <v>2</v>
      </c>
      <c r="D175" s="29">
        <v>10</v>
      </c>
      <c r="E175" s="30">
        <v>8</v>
      </c>
      <c r="F175" s="72">
        <v>23</v>
      </c>
      <c r="G175" s="31"/>
      <c r="H175" s="63" t="str">
        <f ca="1">VLOOKUP(F175,Singles!$A$8:$K$35,9)</f>
        <v>Fairbairn Blair</v>
      </c>
      <c r="I175" s="32"/>
      <c r="J175" s="33" t="s">
        <v>70</v>
      </c>
      <c r="K175" s="33"/>
      <c r="L175" s="33"/>
      <c r="M175" s="34"/>
    </row>
    <row r="176" spans="1:13" ht="21" thickBot="1">
      <c r="A176" s="35" t="s">
        <v>15</v>
      </c>
      <c r="B176" s="36">
        <v>4</v>
      </c>
      <c r="C176" s="36">
        <v>1</v>
      </c>
      <c r="D176" s="36">
        <v>10</v>
      </c>
      <c r="E176" s="37">
        <v>7</v>
      </c>
      <c r="F176" s="73">
        <v>23</v>
      </c>
      <c r="G176" s="38"/>
      <c r="H176" s="63" t="str">
        <f ca="1">VLOOKUP(F176,Singles!$A$8:$K$35,11)</f>
        <v>Melville Cynthia</v>
      </c>
      <c r="I176" s="39" t="s">
        <v>70</v>
      </c>
      <c r="J176" s="40"/>
      <c r="K176" s="40"/>
      <c r="L176" s="40"/>
      <c r="M176" s="41"/>
    </row>
    <row r="177" spans="1:13" ht="21" thickBot="1">
      <c r="A177" s="42"/>
      <c r="B177" s="42"/>
      <c r="C177" s="42"/>
      <c r="D177" s="42"/>
      <c r="E177" s="42"/>
      <c r="F177" s="42"/>
      <c r="G177" s="43"/>
      <c r="H177" s="43"/>
      <c r="I177" s="43"/>
      <c r="J177" s="43"/>
      <c r="K177" s="43"/>
      <c r="L177" s="43"/>
      <c r="M177" s="43"/>
    </row>
    <row r="178" spans="1:13">
      <c r="A178" s="162" t="s">
        <v>10</v>
      </c>
      <c r="B178" s="163"/>
      <c r="C178" s="163"/>
      <c r="D178" s="163"/>
      <c r="E178" s="164"/>
      <c r="F178" s="64"/>
      <c r="G178" s="26"/>
      <c r="H178" s="62" t="s">
        <v>74</v>
      </c>
      <c r="I178" s="165" t="s">
        <v>69</v>
      </c>
      <c r="J178" s="166"/>
      <c r="K178" s="166"/>
      <c r="L178" s="166"/>
      <c r="M178" s="171"/>
    </row>
    <row r="179" spans="1:13">
      <c r="A179" s="28">
        <v>7</v>
      </c>
      <c r="B179" s="29">
        <v>5</v>
      </c>
      <c r="C179" s="29">
        <v>3</v>
      </c>
      <c r="D179" s="29">
        <v>1</v>
      </c>
      <c r="E179" s="30" t="s">
        <v>15</v>
      </c>
      <c r="F179" s="72">
        <v>24</v>
      </c>
      <c r="G179" s="31"/>
      <c r="H179" s="63" t="str">
        <f ca="1">VLOOKUP(F179,Singles!$A$8:$K$35,3)</f>
        <v>Sullivan Carmel</v>
      </c>
      <c r="I179" s="32"/>
      <c r="J179" s="33"/>
      <c r="K179" s="33"/>
      <c r="L179" s="33"/>
      <c r="M179" s="34" t="s">
        <v>70</v>
      </c>
    </row>
    <row r="180" spans="1:13">
      <c r="A180" s="28">
        <v>8</v>
      </c>
      <c r="B180" s="29">
        <v>5</v>
      </c>
      <c r="C180" s="29">
        <v>4</v>
      </c>
      <c r="D180" s="29" t="s">
        <v>15</v>
      </c>
      <c r="E180" s="30">
        <v>9</v>
      </c>
      <c r="F180" s="72">
        <v>24</v>
      </c>
      <c r="G180" s="31"/>
      <c r="H180" s="63" t="str">
        <f ca="1">VLOOKUP(F180,Singles!$A$8:$K$35,5)</f>
        <v>Oulaghan Adrian</v>
      </c>
      <c r="I180" s="32"/>
      <c r="J180" s="33"/>
      <c r="K180" s="33"/>
      <c r="L180" s="33" t="s">
        <v>70</v>
      </c>
      <c r="M180" s="34"/>
    </row>
    <row r="181" spans="1:13">
      <c r="A181" s="28">
        <v>8</v>
      </c>
      <c r="B181" s="29">
        <v>6</v>
      </c>
      <c r="C181" s="29" t="s">
        <v>15</v>
      </c>
      <c r="D181" s="29">
        <v>1</v>
      </c>
      <c r="E181" s="30">
        <v>10</v>
      </c>
      <c r="F181" s="72">
        <v>24</v>
      </c>
      <c r="G181" s="31"/>
      <c r="H181" s="63" t="str">
        <f ca="1">VLOOKUP(F181,Singles!$A$8:$K$35,7)</f>
        <v>Conlon Maryann</v>
      </c>
      <c r="I181" s="32"/>
      <c r="J181" s="33"/>
      <c r="K181" s="33" t="s">
        <v>70</v>
      </c>
      <c r="L181" s="33"/>
      <c r="M181" s="34"/>
    </row>
    <row r="182" spans="1:13">
      <c r="A182" s="28">
        <v>7</v>
      </c>
      <c r="B182" s="29" t="s">
        <v>15</v>
      </c>
      <c r="C182" s="29">
        <v>4</v>
      </c>
      <c r="D182" s="29">
        <v>2</v>
      </c>
      <c r="E182" s="30">
        <v>10</v>
      </c>
      <c r="F182" s="72">
        <v>24</v>
      </c>
      <c r="G182" s="31"/>
      <c r="H182" s="63" t="str">
        <f ca="1">VLOOKUP(F182,Singles!$A$8:$K$35,9)</f>
        <v>Power Carol</v>
      </c>
      <c r="I182" s="32"/>
      <c r="J182" s="33" t="s">
        <v>70</v>
      </c>
      <c r="K182" s="33"/>
      <c r="L182" s="33"/>
      <c r="M182" s="34"/>
    </row>
    <row r="183" spans="1:13" ht="21" thickBot="1">
      <c r="A183" s="35" t="s">
        <v>15</v>
      </c>
      <c r="B183" s="36">
        <v>6</v>
      </c>
      <c r="C183" s="36">
        <v>3</v>
      </c>
      <c r="D183" s="36">
        <v>2</v>
      </c>
      <c r="E183" s="37">
        <v>9</v>
      </c>
      <c r="F183" s="73">
        <v>24</v>
      </c>
      <c r="G183" s="38"/>
      <c r="H183" s="63" t="str">
        <f ca="1">VLOOKUP(F183,Singles!$A$8:$K$35,11)</f>
        <v>Olliver Tania</v>
      </c>
      <c r="I183" s="39" t="s">
        <v>70</v>
      </c>
      <c r="J183" s="40"/>
      <c r="K183" s="40"/>
      <c r="L183" s="40"/>
      <c r="M183" s="41"/>
    </row>
    <row r="184" spans="1:13" ht="21" thickBot="1">
      <c r="A184" s="42"/>
      <c r="B184" s="42"/>
      <c r="C184" s="42"/>
      <c r="D184" s="42"/>
      <c r="E184" s="42"/>
      <c r="F184" s="42"/>
      <c r="G184" s="43"/>
      <c r="H184" s="43"/>
      <c r="I184" s="43"/>
      <c r="J184" s="43"/>
      <c r="K184" s="43"/>
      <c r="L184" s="43"/>
      <c r="M184" s="43"/>
    </row>
    <row r="185" spans="1:13">
      <c r="A185" s="162" t="s">
        <v>10</v>
      </c>
      <c r="B185" s="163"/>
      <c r="C185" s="163"/>
      <c r="D185" s="163"/>
      <c r="E185" s="164"/>
      <c r="F185" s="64"/>
      <c r="G185" s="26"/>
      <c r="H185" s="62" t="s">
        <v>75</v>
      </c>
      <c r="I185" s="165" t="s">
        <v>69</v>
      </c>
      <c r="J185" s="166"/>
      <c r="K185" s="166"/>
      <c r="L185" s="166"/>
      <c r="M185" s="171"/>
    </row>
    <row r="186" spans="1:13">
      <c r="A186" s="28">
        <v>9</v>
      </c>
      <c r="B186" s="29">
        <v>7</v>
      </c>
      <c r="C186" s="29">
        <v>5</v>
      </c>
      <c r="D186" s="29">
        <v>3</v>
      </c>
      <c r="E186" s="30" t="s">
        <v>15</v>
      </c>
      <c r="F186" s="72">
        <v>25</v>
      </c>
      <c r="G186" s="31"/>
      <c r="H186" s="63" t="str">
        <f ca="1">VLOOKUP(F186,Singles!$A$8:$K$35,3)</f>
        <v>Daley Paul</v>
      </c>
      <c r="I186" s="32"/>
      <c r="J186" s="33"/>
      <c r="K186" s="33"/>
      <c r="L186" s="33"/>
      <c r="M186" s="34" t="s">
        <v>70</v>
      </c>
    </row>
    <row r="187" spans="1:13">
      <c r="A187" s="28">
        <v>10</v>
      </c>
      <c r="B187" s="29">
        <v>7</v>
      </c>
      <c r="C187" s="29">
        <v>6</v>
      </c>
      <c r="D187" s="29" t="s">
        <v>15</v>
      </c>
      <c r="E187" s="30">
        <v>1</v>
      </c>
      <c r="F187" s="72">
        <v>25</v>
      </c>
      <c r="G187" s="31"/>
      <c r="H187" s="63" t="str">
        <f ca="1">VLOOKUP(F187,Singles!$A$8:$K$35,5)</f>
        <v>McMaster Pat</v>
      </c>
      <c r="I187" s="32"/>
      <c r="J187" s="33"/>
      <c r="K187" s="33"/>
      <c r="L187" s="33" t="s">
        <v>70</v>
      </c>
      <c r="M187" s="34"/>
    </row>
    <row r="188" spans="1:13">
      <c r="A188" s="28">
        <v>10</v>
      </c>
      <c r="B188" s="29">
        <v>8</v>
      </c>
      <c r="C188" s="29" t="s">
        <v>15</v>
      </c>
      <c r="D188" s="29">
        <v>3</v>
      </c>
      <c r="E188" s="30">
        <v>2</v>
      </c>
      <c r="F188" s="72">
        <v>25</v>
      </c>
      <c r="G188" s="31"/>
      <c r="H188" s="63" t="str">
        <f ca="1">VLOOKUP(F188,Singles!$A$8:$K$35,7)</f>
        <v>Bailey Noel</v>
      </c>
      <c r="I188" s="32"/>
      <c r="J188" s="33"/>
      <c r="K188" s="33" t="s">
        <v>70</v>
      </c>
      <c r="L188" s="33"/>
      <c r="M188" s="34"/>
    </row>
    <row r="189" spans="1:13">
      <c r="A189" s="28">
        <v>9</v>
      </c>
      <c r="B189" s="29" t="s">
        <v>15</v>
      </c>
      <c r="C189" s="29">
        <v>6</v>
      </c>
      <c r="D189" s="29">
        <v>4</v>
      </c>
      <c r="E189" s="30">
        <v>2</v>
      </c>
      <c r="F189" s="72">
        <v>25</v>
      </c>
      <c r="G189" s="31"/>
      <c r="H189" s="63" t="str">
        <f ca="1">VLOOKUP(F189,Singles!$A$8:$K$35,9)</f>
        <v>D'Cruz Margaret</v>
      </c>
      <c r="I189" s="32"/>
      <c r="J189" s="33" t="s">
        <v>70</v>
      </c>
      <c r="K189" s="33"/>
      <c r="L189" s="33"/>
      <c r="M189" s="34"/>
    </row>
    <row r="190" spans="1:13" ht="21" thickBot="1">
      <c r="A190" s="35" t="s">
        <v>15</v>
      </c>
      <c r="B190" s="36">
        <v>8</v>
      </c>
      <c r="C190" s="36">
        <v>5</v>
      </c>
      <c r="D190" s="36">
        <v>4</v>
      </c>
      <c r="E190" s="37">
        <v>1</v>
      </c>
      <c r="F190" s="73">
        <v>25</v>
      </c>
      <c r="G190" s="38"/>
      <c r="H190" s="63" t="str">
        <f ca="1">VLOOKUP(F190,Singles!$A$8:$K$35,11)</f>
        <v>Anderson Tony</v>
      </c>
      <c r="I190" s="39" t="s">
        <v>70</v>
      </c>
      <c r="J190" s="40"/>
      <c r="K190" s="40"/>
      <c r="L190" s="40"/>
      <c r="M190" s="41"/>
    </row>
    <row r="191" spans="1:13">
      <c r="A191" s="42"/>
      <c r="B191" s="42"/>
      <c r="C191" s="42"/>
      <c r="D191" s="42"/>
      <c r="E191" s="42"/>
      <c r="F191" s="42"/>
      <c r="G191" s="43"/>
      <c r="H191" s="43"/>
      <c r="I191" s="43"/>
      <c r="J191" s="43"/>
      <c r="K191" s="43"/>
      <c r="L191" s="43"/>
      <c r="M191" s="43"/>
    </row>
    <row r="192" spans="1:13" ht="26.25">
      <c r="A192" s="172" t="s">
        <v>196</v>
      </c>
      <c r="B192" s="172"/>
      <c r="C192" s="172"/>
      <c r="D192" s="172"/>
      <c r="E192" s="172"/>
      <c r="F192" s="172"/>
      <c r="G192" s="172"/>
      <c r="H192" s="172"/>
      <c r="I192" s="172"/>
      <c r="J192" s="172"/>
      <c r="K192" s="172"/>
      <c r="L192" s="172"/>
      <c r="M192" s="172"/>
    </row>
    <row r="194" spans="1:13" ht="26.25">
      <c r="A194" s="173" t="s">
        <v>86</v>
      </c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</row>
    <row r="195" spans="1:13" ht="21" thickBot="1"/>
    <row r="196" spans="1:13">
      <c r="A196" s="162" t="s">
        <v>10</v>
      </c>
      <c r="B196" s="163"/>
      <c r="C196" s="163"/>
      <c r="D196" s="163"/>
      <c r="E196" s="164"/>
      <c r="F196" s="64"/>
      <c r="G196" s="26"/>
      <c r="H196" s="62" t="s">
        <v>76</v>
      </c>
      <c r="I196" s="165" t="s">
        <v>69</v>
      </c>
      <c r="J196" s="166"/>
      <c r="K196" s="166"/>
      <c r="L196" s="166"/>
      <c r="M196" s="171"/>
    </row>
    <row r="197" spans="1:13">
      <c r="A197" s="28">
        <v>1</v>
      </c>
      <c r="B197" s="29">
        <v>9</v>
      </c>
      <c r="C197" s="29">
        <v>7</v>
      </c>
      <c r="D197" s="29">
        <v>5</v>
      </c>
      <c r="E197" s="30" t="s">
        <v>15</v>
      </c>
      <c r="F197" s="72">
        <v>26</v>
      </c>
      <c r="G197" s="31"/>
      <c r="H197" s="63" t="str">
        <f ca="1">VLOOKUP(F197,Singles!$A$8:$K$35,3)</f>
        <v>Thomas Simon</v>
      </c>
      <c r="I197" s="32"/>
      <c r="J197" s="33"/>
      <c r="K197" s="33"/>
      <c r="L197" s="33"/>
      <c r="M197" s="34" t="s">
        <v>70</v>
      </c>
    </row>
    <row r="198" spans="1:13">
      <c r="A198" s="28">
        <v>2</v>
      </c>
      <c r="B198" s="29">
        <v>9</v>
      </c>
      <c r="C198" s="29">
        <v>8</v>
      </c>
      <c r="D198" s="29" t="s">
        <v>15</v>
      </c>
      <c r="E198" s="30">
        <v>3</v>
      </c>
      <c r="F198" s="72">
        <v>26</v>
      </c>
      <c r="G198" s="31"/>
      <c r="H198" s="63" t="str">
        <f ca="1">VLOOKUP(F198,Singles!$A$8:$K$35,5)</f>
        <v>Brzozowski Stefan</v>
      </c>
      <c r="I198" s="32"/>
      <c r="J198" s="33"/>
      <c r="K198" s="33"/>
      <c r="L198" s="33" t="s">
        <v>70</v>
      </c>
      <c r="M198" s="34"/>
    </row>
    <row r="199" spans="1:13">
      <c r="A199" s="28">
        <v>2</v>
      </c>
      <c r="B199" s="29">
        <v>10</v>
      </c>
      <c r="C199" s="29" t="s">
        <v>15</v>
      </c>
      <c r="D199" s="29">
        <v>5</v>
      </c>
      <c r="E199" s="30">
        <v>4</v>
      </c>
      <c r="F199" s="72">
        <v>26</v>
      </c>
      <c r="G199" s="31"/>
      <c r="H199" s="63" t="str">
        <f ca="1">VLOOKUP(F199,Singles!$A$8:$K$35,7)</f>
        <v>Hickey Ann</v>
      </c>
      <c r="I199" s="32"/>
      <c r="J199" s="33"/>
      <c r="K199" s="33" t="s">
        <v>70</v>
      </c>
      <c r="L199" s="33"/>
      <c r="M199" s="34"/>
    </row>
    <row r="200" spans="1:13">
      <c r="A200" s="28">
        <v>1</v>
      </c>
      <c r="B200" s="29" t="s">
        <v>15</v>
      </c>
      <c r="C200" s="29">
        <v>8</v>
      </c>
      <c r="D200" s="29">
        <v>6</v>
      </c>
      <c r="E200" s="30">
        <v>4</v>
      </c>
      <c r="F200" s="72">
        <v>26</v>
      </c>
      <c r="G200" s="31"/>
      <c r="H200" s="63" t="str">
        <f ca="1">VLOOKUP(F200,Singles!$A$8:$K$35,9)</f>
        <v>Crighton Maree</v>
      </c>
      <c r="I200" s="32"/>
      <c r="J200" s="33" t="s">
        <v>70</v>
      </c>
      <c r="K200" s="33"/>
      <c r="L200" s="33"/>
      <c r="M200" s="34"/>
    </row>
    <row r="201" spans="1:13" ht="21" thickBot="1">
      <c r="A201" s="35" t="s">
        <v>15</v>
      </c>
      <c r="B201" s="36">
        <v>10</v>
      </c>
      <c r="C201" s="36">
        <v>7</v>
      </c>
      <c r="D201" s="36">
        <v>6</v>
      </c>
      <c r="E201" s="37">
        <v>3</v>
      </c>
      <c r="F201" s="73">
        <v>26</v>
      </c>
      <c r="G201" s="38"/>
      <c r="H201" s="63" t="str">
        <f ca="1">VLOOKUP(F201,Singles!$A$8:$K$35,11)</f>
        <v>Thompson Justin</v>
      </c>
      <c r="I201" s="39" t="s">
        <v>70</v>
      </c>
      <c r="J201" s="40"/>
      <c r="K201" s="40"/>
      <c r="L201" s="40"/>
      <c r="M201" s="41"/>
    </row>
    <row r="202" spans="1:13" ht="21" thickBot="1">
      <c r="A202" s="42"/>
      <c r="B202" s="42"/>
      <c r="C202" s="42"/>
      <c r="D202" s="42"/>
      <c r="E202" s="42"/>
      <c r="F202" s="42"/>
      <c r="G202" s="43"/>
      <c r="H202" s="43"/>
      <c r="I202" s="43"/>
      <c r="J202" s="43"/>
      <c r="K202" s="43"/>
      <c r="L202" s="43"/>
      <c r="M202" s="43"/>
    </row>
    <row r="203" spans="1:13">
      <c r="A203" s="162" t="s">
        <v>10</v>
      </c>
      <c r="B203" s="163"/>
      <c r="C203" s="163"/>
      <c r="D203" s="163"/>
      <c r="E203" s="164"/>
      <c r="F203" s="64"/>
      <c r="G203" s="26"/>
      <c r="H203" s="62" t="s">
        <v>77</v>
      </c>
      <c r="I203" s="165" t="s">
        <v>69</v>
      </c>
      <c r="J203" s="166"/>
      <c r="K203" s="166"/>
      <c r="L203" s="166"/>
      <c r="M203" s="171"/>
    </row>
    <row r="204" spans="1:13">
      <c r="A204" s="28">
        <v>3</v>
      </c>
      <c r="B204" s="29">
        <v>1</v>
      </c>
      <c r="C204" s="29">
        <v>9</v>
      </c>
      <c r="D204" s="29">
        <v>7</v>
      </c>
      <c r="E204" s="30" t="s">
        <v>15</v>
      </c>
      <c r="F204" s="72">
        <v>27</v>
      </c>
      <c r="G204" s="31"/>
      <c r="H204" s="63" t="str">
        <f ca="1">VLOOKUP(F204,Singles!$A$8:$K$35,3)</f>
        <v>Baskiville Marilyn</v>
      </c>
      <c r="I204" s="32"/>
      <c r="J204" s="33"/>
      <c r="K204" s="33"/>
      <c r="L204" s="33"/>
      <c r="M204" s="34" t="s">
        <v>70</v>
      </c>
    </row>
    <row r="205" spans="1:13">
      <c r="A205" s="28">
        <v>4</v>
      </c>
      <c r="B205" s="29">
        <v>1</v>
      </c>
      <c r="C205" s="29">
        <v>10</v>
      </c>
      <c r="D205" s="29" t="s">
        <v>15</v>
      </c>
      <c r="E205" s="30">
        <v>5</v>
      </c>
      <c r="F205" s="72">
        <v>27</v>
      </c>
      <c r="G205" s="31"/>
      <c r="H205" s="63" t="str">
        <f ca="1">VLOOKUP(F205,Singles!$A$8:$K$35,5)</f>
        <v>Marshall Kevin</v>
      </c>
      <c r="I205" s="32"/>
      <c r="J205" s="33"/>
      <c r="K205" s="33"/>
      <c r="L205" s="33" t="s">
        <v>70</v>
      </c>
      <c r="M205" s="34"/>
    </row>
    <row r="206" spans="1:13">
      <c r="A206" s="28">
        <v>4</v>
      </c>
      <c r="B206" s="29">
        <v>2</v>
      </c>
      <c r="C206" s="29" t="s">
        <v>15</v>
      </c>
      <c r="D206" s="29">
        <v>7</v>
      </c>
      <c r="E206" s="30">
        <v>6</v>
      </c>
      <c r="F206" s="72">
        <v>27</v>
      </c>
      <c r="G206" s="31"/>
      <c r="H206" s="63" t="str">
        <f ca="1">VLOOKUP(F206,Singles!$A$8:$K$35,7)</f>
        <v>McKinley Robert</v>
      </c>
      <c r="I206" s="32"/>
      <c r="J206" s="33"/>
      <c r="K206" s="33" t="s">
        <v>70</v>
      </c>
      <c r="L206" s="33"/>
      <c r="M206" s="34"/>
    </row>
    <row r="207" spans="1:13">
      <c r="A207" s="28">
        <v>3</v>
      </c>
      <c r="B207" s="29" t="s">
        <v>15</v>
      </c>
      <c r="C207" s="29">
        <v>10</v>
      </c>
      <c r="D207" s="29">
        <v>8</v>
      </c>
      <c r="E207" s="30">
        <v>6</v>
      </c>
      <c r="F207" s="72">
        <v>27</v>
      </c>
      <c r="G207" s="31"/>
      <c r="H207" s="63" t="str">
        <f ca="1">VLOOKUP(F207,Singles!$A$8:$K$35,9)</f>
        <v>Liddell Susan</v>
      </c>
      <c r="I207" s="32"/>
      <c r="J207" s="33" t="s">
        <v>70</v>
      </c>
      <c r="K207" s="33"/>
      <c r="L207" s="33"/>
      <c r="M207" s="34"/>
    </row>
    <row r="208" spans="1:13" ht="21" thickBot="1">
      <c r="A208" s="35" t="s">
        <v>15</v>
      </c>
      <c r="B208" s="36">
        <v>2</v>
      </c>
      <c r="C208" s="36">
        <v>9</v>
      </c>
      <c r="D208" s="36">
        <v>8</v>
      </c>
      <c r="E208" s="37">
        <v>5</v>
      </c>
      <c r="F208" s="73">
        <v>27</v>
      </c>
      <c r="G208" s="38"/>
      <c r="H208" s="63" t="str">
        <f ca="1">VLOOKUP(F208,Singles!$A$8:$K$35,11)</f>
        <v>Spain James</v>
      </c>
      <c r="I208" s="39" t="s">
        <v>70</v>
      </c>
      <c r="J208" s="40"/>
      <c r="K208" s="40"/>
      <c r="L208" s="40"/>
      <c r="M208" s="41"/>
    </row>
    <row r="209" spans="1:13" ht="21" thickBot="1">
      <c r="A209" s="42"/>
      <c r="B209" s="42"/>
      <c r="C209" s="42"/>
      <c r="D209" s="42"/>
      <c r="E209" s="42"/>
      <c r="F209" s="42"/>
      <c r="G209" s="43"/>
      <c r="H209" s="43"/>
      <c r="I209" s="43"/>
      <c r="J209" s="43"/>
      <c r="K209" s="43"/>
      <c r="L209" s="43"/>
      <c r="M209" s="43"/>
    </row>
    <row r="210" spans="1:13">
      <c r="A210" s="162" t="s">
        <v>10</v>
      </c>
      <c r="B210" s="163"/>
      <c r="C210" s="163"/>
      <c r="D210" s="163"/>
      <c r="E210" s="164"/>
      <c r="F210" s="64"/>
      <c r="G210" s="26"/>
      <c r="H210" s="62" t="s">
        <v>78</v>
      </c>
      <c r="I210" s="165" t="s">
        <v>69</v>
      </c>
      <c r="J210" s="166"/>
      <c r="K210" s="166"/>
      <c r="L210" s="166"/>
      <c r="M210" s="171"/>
    </row>
    <row r="211" spans="1:13">
      <c r="A211" s="28">
        <v>5</v>
      </c>
      <c r="B211" s="29">
        <v>3</v>
      </c>
      <c r="C211" s="29">
        <v>1</v>
      </c>
      <c r="D211" s="29">
        <v>9</v>
      </c>
      <c r="E211" s="30" t="s">
        <v>15</v>
      </c>
      <c r="F211" s="72">
        <v>28</v>
      </c>
      <c r="G211" s="31"/>
      <c r="H211" s="63" t="str">
        <f ca="1">VLOOKUP(F211,Singles!$A$8:$K$35,3)</f>
        <v>Sullivan James</v>
      </c>
      <c r="I211" s="32"/>
      <c r="J211" s="33"/>
      <c r="K211" s="33"/>
      <c r="L211" s="33"/>
      <c r="M211" s="34" t="s">
        <v>70</v>
      </c>
    </row>
    <row r="212" spans="1:13">
      <c r="A212" s="28">
        <v>6</v>
      </c>
      <c r="B212" s="29">
        <v>3</v>
      </c>
      <c r="C212" s="29">
        <v>2</v>
      </c>
      <c r="D212" s="29" t="s">
        <v>15</v>
      </c>
      <c r="E212" s="30">
        <v>7</v>
      </c>
      <c r="F212" s="72">
        <v>28</v>
      </c>
      <c r="G212" s="31"/>
      <c r="H212" s="63" t="str">
        <f ca="1">VLOOKUP(F212,Singles!$A$8:$K$35,5)</f>
        <v>Rathbun June</v>
      </c>
      <c r="I212" s="32"/>
      <c r="J212" s="33"/>
      <c r="K212" s="33"/>
      <c r="L212" s="33" t="s">
        <v>70</v>
      </c>
      <c r="M212" s="34"/>
    </row>
    <row r="213" spans="1:13">
      <c r="A213" s="28">
        <v>6</v>
      </c>
      <c r="B213" s="29">
        <v>4</v>
      </c>
      <c r="C213" s="29" t="s">
        <v>15</v>
      </c>
      <c r="D213" s="29">
        <v>9</v>
      </c>
      <c r="E213" s="30">
        <v>8</v>
      </c>
      <c r="F213" s="72">
        <v>28</v>
      </c>
      <c r="G213" s="31"/>
      <c r="H213" s="63" t="str">
        <f ca="1">VLOOKUP(F213,Singles!$A$8:$K$35,7)</f>
        <v>Ward Graeme</v>
      </c>
      <c r="I213" s="32"/>
      <c r="J213" s="33"/>
      <c r="K213" s="33" t="s">
        <v>70</v>
      </c>
      <c r="L213" s="33"/>
      <c r="M213" s="34"/>
    </row>
    <row r="214" spans="1:13">
      <c r="A214" s="28">
        <v>5</v>
      </c>
      <c r="B214" s="29" t="s">
        <v>15</v>
      </c>
      <c r="C214" s="29">
        <v>2</v>
      </c>
      <c r="D214" s="29">
        <v>10</v>
      </c>
      <c r="E214" s="30">
        <v>8</v>
      </c>
      <c r="F214" s="72">
        <v>28</v>
      </c>
      <c r="G214" s="31"/>
      <c r="H214" s="63" t="str">
        <f ca="1">VLOOKUP(F214,Singles!$A$8:$K$35,9)</f>
        <v>Breen Brian</v>
      </c>
      <c r="I214" s="32"/>
      <c r="J214" s="33" t="s">
        <v>70</v>
      </c>
      <c r="K214" s="33"/>
      <c r="L214" s="33"/>
      <c r="M214" s="34"/>
    </row>
    <row r="215" spans="1:13" ht="21" thickBot="1">
      <c r="A215" s="35" t="s">
        <v>15</v>
      </c>
      <c r="B215" s="36">
        <v>4</v>
      </c>
      <c r="C215" s="36">
        <v>1</v>
      </c>
      <c r="D215" s="36">
        <v>10</v>
      </c>
      <c r="E215" s="37">
        <v>7</v>
      </c>
      <c r="F215" s="73">
        <v>28</v>
      </c>
      <c r="G215" s="38"/>
      <c r="H215" s="63" t="str">
        <f ca="1">VLOOKUP(F215,Singles!$A$8:$K$35,11)</f>
        <v>O'Connell Cecelia</v>
      </c>
      <c r="I215" s="39" t="s">
        <v>70</v>
      </c>
      <c r="J215" s="40"/>
      <c r="K215" s="40"/>
      <c r="L215" s="40"/>
      <c r="M215" s="41"/>
    </row>
    <row r="216" spans="1:13">
      <c r="A216" s="42"/>
      <c r="B216" s="42"/>
      <c r="C216" s="42"/>
      <c r="D216" s="42"/>
      <c r="E216" s="42"/>
      <c r="F216" s="42"/>
      <c r="G216" s="43"/>
      <c r="H216" s="43"/>
      <c r="I216" s="43"/>
      <c r="J216" s="43"/>
      <c r="K216" s="43"/>
      <c r="L216" s="43"/>
      <c r="M216" s="43"/>
    </row>
    <row r="217" spans="1:13" s="5" customFormat="1">
      <c r="A217" s="174"/>
      <c r="B217" s="174"/>
      <c r="C217" s="174"/>
      <c r="D217" s="174"/>
      <c r="E217" s="174"/>
      <c r="F217" s="98"/>
      <c r="G217" s="99"/>
      <c r="H217" s="99"/>
      <c r="I217" s="174"/>
      <c r="J217" s="174"/>
      <c r="K217" s="174"/>
      <c r="L217" s="174"/>
      <c r="M217" s="174"/>
    </row>
    <row r="218" spans="1:13" s="5" customFormat="1">
      <c r="A218" s="52"/>
      <c r="B218" s="52"/>
      <c r="C218" s="52"/>
      <c r="D218" s="52"/>
      <c r="E218" s="52"/>
      <c r="F218" s="52"/>
      <c r="G218" s="53"/>
      <c r="H218" s="100"/>
      <c r="I218" s="53"/>
      <c r="J218" s="53"/>
      <c r="K218" s="53"/>
      <c r="L218" s="53"/>
      <c r="M218" s="53"/>
    </row>
    <row r="219" spans="1:13" s="5" customFormat="1">
      <c r="A219" s="52"/>
      <c r="B219" s="52"/>
      <c r="C219" s="52"/>
      <c r="D219" s="52"/>
      <c r="E219" s="52"/>
      <c r="F219" s="52"/>
      <c r="G219" s="53"/>
      <c r="H219" s="100"/>
      <c r="I219" s="53"/>
      <c r="J219" s="53"/>
      <c r="K219" s="53"/>
      <c r="L219" s="53"/>
      <c r="M219" s="53"/>
    </row>
    <row r="220" spans="1:13" s="5" customFormat="1">
      <c r="A220" s="52"/>
      <c r="B220" s="52"/>
      <c r="C220" s="52"/>
      <c r="D220" s="52"/>
      <c r="E220" s="52"/>
      <c r="F220" s="52"/>
      <c r="G220" s="53"/>
      <c r="H220" s="100"/>
      <c r="I220" s="53"/>
      <c r="J220" s="53"/>
      <c r="K220" s="53"/>
      <c r="L220" s="53"/>
      <c r="M220" s="53"/>
    </row>
    <row r="221" spans="1:13" s="5" customFormat="1">
      <c r="A221" s="52"/>
      <c r="B221" s="52"/>
      <c r="C221" s="52"/>
      <c r="D221" s="52"/>
      <c r="E221" s="52"/>
      <c r="F221" s="52"/>
      <c r="G221" s="53"/>
      <c r="H221" s="100"/>
      <c r="I221" s="53"/>
      <c r="J221" s="53"/>
      <c r="K221" s="53"/>
      <c r="L221" s="53"/>
      <c r="M221" s="53"/>
    </row>
    <row r="222" spans="1:13" s="5" customFormat="1">
      <c r="A222" s="52"/>
      <c r="B222" s="52"/>
      <c r="C222" s="52"/>
      <c r="D222" s="52"/>
      <c r="E222" s="52"/>
      <c r="F222" s="52"/>
      <c r="G222" s="53"/>
      <c r="H222" s="100"/>
      <c r="I222" s="53"/>
      <c r="J222" s="53"/>
      <c r="K222" s="53"/>
      <c r="L222" s="53"/>
      <c r="M222" s="53"/>
    </row>
    <row r="223" spans="1:13" s="5" customFormat="1">
      <c r="A223" s="52"/>
      <c r="B223" s="52"/>
      <c r="C223" s="52"/>
      <c r="D223" s="52"/>
      <c r="E223" s="52"/>
      <c r="F223" s="52"/>
      <c r="G223" s="53"/>
      <c r="H223" s="53"/>
      <c r="I223" s="53"/>
      <c r="J223" s="53"/>
      <c r="K223" s="53"/>
      <c r="L223" s="53"/>
      <c r="M223" s="53"/>
    </row>
    <row r="224" spans="1:13" s="5" customFormat="1">
      <c r="A224" s="174"/>
      <c r="B224" s="174"/>
      <c r="C224" s="174"/>
      <c r="D224" s="174"/>
      <c r="E224" s="174"/>
      <c r="F224" s="98"/>
      <c r="G224" s="99"/>
      <c r="H224" s="99"/>
      <c r="I224" s="174"/>
      <c r="J224" s="174"/>
      <c r="K224" s="174"/>
      <c r="L224" s="174"/>
      <c r="M224" s="174"/>
    </row>
    <row r="225" spans="1:13" s="5" customFormat="1">
      <c r="A225" s="52"/>
      <c r="B225" s="52"/>
      <c r="C225" s="52"/>
      <c r="D225" s="52"/>
      <c r="E225" s="52"/>
      <c r="F225" s="52"/>
      <c r="G225" s="53"/>
      <c r="H225" s="100"/>
      <c r="I225" s="53"/>
      <c r="J225" s="53"/>
      <c r="K225" s="53"/>
      <c r="L225" s="53"/>
      <c r="M225" s="53"/>
    </row>
    <row r="226" spans="1:13" s="5" customFormat="1">
      <c r="A226" s="52"/>
      <c r="B226" s="52"/>
      <c r="C226" s="52"/>
      <c r="D226" s="52"/>
      <c r="E226" s="52"/>
      <c r="F226" s="52"/>
      <c r="G226" s="53"/>
      <c r="H226" s="100"/>
      <c r="I226" s="53"/>
      <c r="J226" s="53"/>
      <c r="K226" s="53"/>
      <c r="L226" s="53"/>
      <c r="M226" s="53"/>
    </row>
    <row r="227" spans="1:13" s="5" customFormat="1">
      <c r="A227" s="52"/>
      <c r="B227" s="52"/>
      <c r="C227" s="52"/>
      <c r="D227" s="52"/>
      <c r="E227" s="52"/>
      <c r="F227" s="52"/>
      <c r="G227" s="53"/>
      <c r="H227" s="100"/>
      <c r="I227" s="53"/>
      <c r="J227" s="53"/>
      <c r="K227" s="53"/>
      <c r="L227" s="53"/>
      <c r="M227" s="53"/>
    </row>
    <row r="228" spans="1:13" s="5" customFormat="1">
      <c r="A228" s="52"/>
      <c r="B228" s="52"/>
      <c r="C228" s="52"/>
      <c r="D228" s="52"/>
      <c r="E228" s="52"/>
      <c r="F228" s="52"/>
      <c r="G228" s="53"/>
      <c r="H228" s="100"/>
      <c r="I228" s="53"/>
      <c r="J228" s="53"/>
      <c r="K228" s="53"/>
      <c r="L228" s="53"/>
      <c r="M228" s="53"/>
    </row>
    <row r="229" spans="1:13" s="5" customFormat="1">
      <c r="A229" s="52"/>
      <c r="B229" s="52"/>
      <c r="C229" s="52"/>
      <c r="D229" s="52"/>
      <c r="E229" s="52"/>
      <c r="F229" s="52"/>
      <c r="G229" s="53"/>
      <c r="H229" s="100"/>
      <c r="I229" s="53"/>
      <c r="J229" s="53"/>
      <c r="K229" s="53"/>
      <c r="L229" s="53"/>
      <c r="M229" s="53"/>
    </row>
    <row r="230" spans="1:13" s="5" customFormat="1" ht="26.25">
      <c r="A230" s="176"/>
      <c r="B230" s="176"/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</row>
    <row r="231" spans="1:13" s="5" customFormat="1">
      <c r="H231" s="101"/>
    </row>
    <row r="232" spans="1:13" s="5" customFormat="1" ht="26.25">
      <c r="A232" s="175"/>
      <c r="B232" s="175"/>
      <c r="C232" s="175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</row>
    <row r="233" spans="1:13" s="5" customFormat="1">
      <c r="H233" s="101"/>
    </row>
    <row r="234" spans="1:13" s="5" customFormat="1">
      <c r="A234" s="174"/>
      <c r="B234" s="174"/>
      <c r="C234" s="174"/>
      <c r="D234" s="174"/>
      <c r="E234" s="174"/>
      <c r="F234" s="98"/>
      <c r="G234" s="99"/>
      <c r="H234" s="99"/>
      <c r="I234" s="174"/>
      <c r="J234" s="174"/>
      <c r="K234" s="174"/>
      <c r="L234" s="174"/>
      <c r="M234" s="174"/>
    </row>
    <row r="235" spans="1:13" s="5" customFormat="1">
      <c r="A235" s="52"/>
      <c r="B235" s="52"/>
      <c r="C235" s="52"/>
      <c r="D235" s="52"/>
      <c r="E235" s="52"/>
      <c r="F235" s="52"/>
      <c r="G235" s="53"/>
      <c r="H235" s="100"/>
      <c r="I235" s="53"/>
      <c r="J235" s="53"/>
      <c r="K235" s="53"/>
      <c r="L235" s="53"/>
      <c r="M235" s="53"/>
    </row>
    <row r="236" spans="1:13" s="5" customFormat="1">
      <c r="A236" s="52"/>
      <c r="B236" s="52"/>
      <c r="C236" s="52"/>
      <c r="D236" s="52"/>
      <c r="E236" s="52"/>
      <c r="F236" s="52"/>
      <c r="G236" s="53"/>
      <c r="H236" s="100"/>
      <c r="I236" s="53"/>
      <c r="J236" s="53"/>
      <c r="K236" s="53"/>
      <c r="L236" s="53"/>
      <c r="M236" s="53"/>
    </row>
    <row r="237" spans="1:13" s="5" customFormat="1">
      <c r="A237" s="52"/>
      <c r="B237" s="52"/>
      <c r="C237" s="52"/>
      <c r="D237" s="52"/>
      <c r="E237" s="52"/>
      <c r="F237" s="52"/>
      <c r="G237" s="53"/>
      <c r="H237" s="100"/>
      <c r="I237" s="53"/>
      <c r="J237" s="53"/>
      <c r="K237" s="53"/>
      <c r="L237" s="53"/>
      <c r="M237" s="53"/>
    </row>
    <row r="238" spans="1:13" s="5" customFormat="1">
      <c r="A238" s="52"/>
      <c r="B238" s="52"/>
      <c r="C238" s="52"/>
      <c r="D238" s="52"/>
      <c r="E238" s="52"/>
      <c r="F238" s="52"/>
      <c r="G238" s="53"/>
      <c r="H238" s="100"/>
      <c r="I238" s="53"/>
      <c r="J238" s="53"/>
      <c r="K238" s="53"/>
      <c r="L238" s="53"/>
      <c r="M238" s="53"/>
    </row>
    <row r="239" spans="1:13" s="5" customFormat="1">
      <c r="A239" s="52"/>
      <c r="B239" s="52"/>
      <c r="C239" s="52"/>
      <c r="D239" s="52"/>
      <c r="E239" s="52"/>
      <c r="F239" s="52"/>
      <c r="G239" s="53"/>
      <c r="H239" s="100"/>
      <c r="I239" s="53"/>
      <c r="J239" s="53"/>
      <c r="K239" s="53"/>
      <c r="L239" s="53"/>
      <c r="M239" s="53"/>
    </row>
    <row r="240" spans="1:13" s="5" customFormat="1">
      <c r="A240" s="52"/>
      <c r="B240" s="52"/>
      <c r="C240" s="52"/>
      <c r="D240" s="52"/>
      <c r="E240" s="52"/>
      <c r="F240" s="52"/>
      <c r="G240" s="53"/>
      <c r="H240" s="53"/>
      <c r="I240" s="53"/>
      <c r="J240" s="53"/>
      <c r="K240" s="53"/>
      <c r="L240" s="53"/>
      <c r="M240" s="53"/>
    </row>
    <row r="241" spans="1:13" s="5" customFormat="1">
      <c r="A241" s="174"/>
      <c r="B241" s="174"/>
      <c r="C241" s="174"/>
      <c r="D241" s="174"/>
      <c r="E241" s="174"/>
      <c r="F241" s="98"/>
      <c r="G241" s="99"/>
      <c r="H241" s="99"/>
      <c r="I241" s="174"/>
      <c r="J241" s="174"/>
      <c r="K241" s="174"/>
      <c r="L241" s="174"/>
      <c r="M241" s="174"/>
    </row>
    <row r="242" spans="1:13" s="5" customFormat="1">
      <c r="A242" s="52"/>
      <c r="B242" s="52"/>
      <c r="C242" s="52"/>
      <c r="D242" s="52"/>
      <c r="E242" s="52"/>
      <c r="F242" s="52"/>
      <c r="G242" s="53"/>
      <c r="H242" s="100"/>
      <c r="I242" s="53"/>
      <c r="J242" s="53"/>
      <c r="K242" s="53"/>
      <c r="L242" s="53"/>
      <c r="M242" s="53"/>
    </row>
    <row r="243" spans="1:13" s="5" customFormat="1">
      <c r="A243" s="52"/>
      <c r="B243" s="52"/>
      <c r="C243" s="52"/>
      <c r="D243" s="52"/>
      <c r="E243" s="52"/>
      <c r="F243" s="52"/>
      <c r="G243" s="53"/>
      <c r="H243" s="100"/>
      <c r="I243" s="53"/>
      <c r="J243" s="53"/>
      <c r="K243" s="53"/>
      <c r="L243" s="53"/>
      <c r="M243" s="53"/>
    </row>
    <row r="244" spans="1:13" s="5" customFormat="1">
      <c r="A244" s="52"/>
      <c r="B244" s="52"/>
      <c r="C244" s="52"/>
      <c r="D244" s="52"/>
      <c r="E244" s="52"/>
      <c r="F244" s="52"/>
      <c r="G244" s="53"/>
      <c r="H244" s="100"/>
      <c r="I244" s="53"/>
      <c r="J244" s="53"/>
      <c r="K244" s="53"/>
      <c r="L244" s="53"/>
      <c r="M244" s="53"/>
    </row>
    <row r="245" spans="1:13" s="5" customFormat="1">
      <c r="A245" s="52"/>
      <c r="B245" s="52"/>
      <c r="C245" s="52"/>
      <c r="D245" s="52"/>
      <c r="E245" s="52"/>
      <c r="F245" s="52"/>
      <c r="G245" s="53"/>
      <c r="H245" s="100"/>
      <c r="I245" s="53"/>
      <c r="J245" s="53"/>
      <c r="K245" s="53"/>
      <c r="L245" s="53"/>
      <c r="M245" s="53"/>
    </row>
    <row r="246" spans="1:13" s="5" customFormat="1">
      <c r="A246" s="52"/>
      <c r="B246" s="52"/>
      <c r="C246" s="52"/>
      <c r="D246" s="52"/>
      <c r="E246" s="52"/>
      <c r="F246" s="52"/>
      <c r="G246" s="53"/>
      <c r="H246" s="100"/>
      <c r="I246" s="53"/>
      <c r="J246" s="53"/>
      <c r="K246" s="53"/>
      <c r="L246" s="53"/>
      <c r="M246" s="53"/>
    </row>
    <row r="247" spans="1:13" s="5" customFormat="1">
      <c r="A247" s="52"/>
      <c r="B247" s="52"/>
      <c r="C247" s="52"/>
      <c r="D247" s="52"/>
      <c r="E247" s="52"/>
      <c r="F247" s="52"/>
      <c r="G247" s="53"/>
      <c r="H247" s="53"/>
      <c r="I247" s="53"/>
      <c r="J247" s="53"/>
      <c r="K247" s="53"/>
      <c r="L247" s="53"/>
      <c r="M247" s="53"/>
    </row>
    <row r="248" spans="1:13" s="5" customFormat="1">
      <c r="A248" s="174"/>
      <c r="B248" s="174"/>
      <c r="C248" s="174"/>
      <c r="D248" s="174"/>
      <c r="E248" s="174"/>
      <c r="F248" s="98"/>
      <c r="G248" s="99"/>
      <c r="H248" s="99"/>
      <c r="I248" s="174"/>
      <c r="J248" s="174"/>
      <c r="K248" s="174"/>
      <c r="L248" s="174"/>
      <c r="M248" s="174"/>
    </row>
    <row r="249" spans="1:13" s="5" customFormat="1">
      <c r="A249" s="52"/>
      <c r="B249" s="52"/>
      <c r="C249" s="52"/>
      <c r="D249" s="52"/>
      <c r="E249" s="52"/>
      <c r="F249" s="52"/>
      <c r="G249" s="53"/>
      <c r="H249" s="100"/>
      <c r="I249" s="53"/>
      <c r="J249" s="53"/>
      <c r="K249" s="53"/>
      <c r="L249" s="53"/>
      <c r="M249" s="53"/>
    </row>
    <row r="250" spans="1:13" s="5" customFormat="1">
      <c r="A250" s="52"/>
      <c r="B250" s="52"/>
      <c r="C250" s="52"/>
      <c r="D250" s="52"/>
      <c r="E250" s="52"/>
      <c r="F250" s="52"/>
      <c r="G250" s="53"/>
      <c r="H250" s="100"/>
      <c r="I250" s="53"/>
      <c r="J250" s="53"/>
      <c r="K250" s="53"/>
      <c r="L250" s="53"/>
      <c r="M250" s="53"/>
    </row>
    <row r="251" spans="1:13" s="5" customFormat="1">
      <c r="A251" s="52"/>
      <c r="B251" s="52"/>
      <c r="C251" s="52"/>
      <c r="D251" s="52"/>
      <c r="E251" s="52"/>
      <c r="F251" s="52"/>
      <c r="G251" s="53"/>
      <c r="H251" s="100"/>
      <c r="I251" s="53"/>
      <c r="J251" s="53"/>
      <c r="K251" s="53"/>
      <c r="L251" s="53"/>
      <c r="M251" s="53"/>
    </row>
    <row r="252" spans="1:13" s="5" customFormat="1">
      <c r="A252" s="52"/>
      <c r="B252" s="52"/>
      <c r="C252" s="52"/>
      <c r="D252" s="52"/>
      <c r="E252" s="52"/>
      <c r="F252" s="52"/>
      <c r="G252" s="53"/>
      <c r="H252" s="100"/>
      <c r="I252" s="53"/>
      <c r="J252" s="53"/>
      <c r="K252" s="53"/>
      <c r="L252" s="53"/>
      <c r="M252" s="53"/>
    </row>
    <row r="253" spans="1:13" s="5" customFormat="1">
      <c r="A253" s="52"/>
      <c r="B253" s="52"/>
      <c r="C253" s="52"/>
      <c r="D253" s="52"/>
      <c r="E253" s="52"/>
      <c r="F253" s="52"/>
      <c r="G253" s="53"/>
      <c r="H253" s="100"/>
      <c r="I253" s="53"/>
      <c r="J253" s="53"/>
      <c r="K253" s="53"/>
      <c r="L253" s="53"/>
      <c r="M253" s="53"/>
    </row>
    <row r="254" spans="1:13" s="5" customFormat="1">
      <c r="A254" s="52"/>
      <c r="B254" s="52"/>
      <c r="C254" s="52"/>
      <c r="D254" s="52"/>
      <c r="E254" s="52"/>
      <c r="F254" s="52"/>
      <c r="G254" s="53"/>
      <c r="H254" s="53"/>
      <c r="I254" s="53"/>
      <c r="J254" s="53"/>
      <c r="K254" s="53"/>
      <c r="L254" s="53"/>
      <c r="M254" s="53"/>
    </row>
    <row r="255" spans="1:13" s="5" customFormat="1">
      <c r="A255" s="174"/>
      <c r="B255" s="174"/>
      <c r="C255" s="174"/>
      <c r="D255" s="174"/>
      <c r="E255" s="174"/>
      <c r="F255" s="98"/>
      <c r="G255" s="99"/>
      <c r="H255" s="99"/>
      <c r="I255" s="174"/>
      <c r="J255" s="174"/>
      <c r="K255" s="174"/>
      <c r="L255" s="174"/>
      <c r="M255" s="174"/>
    </row>
    <row r="256" spans="1:13" s="5" customFormat="1">
      <c r="A256" s="52"/>
      <c r="B256" s="52"/>
      <c r="C256" s="52"/>
      <c r="D256" s="52"/>
      <c r="E256" s="52"/>
      <c r="F256" s="52"/>
      <c r="G256" s="53"/>
      <c r="H256" s="100"/>
      <c r="I256" s="53"/>
      <c r="J256" s="53"/>
      <c r="K256" s="53"/>
      <c r="L256" s="53"/>
      <c r="M256" s="53"/>
    </row>
    <row r="257" spans="1:13" s="5" customFormat="1">
      <c r="A257" s="52"/>
      <c r="B257" s="52"/>
      <c r="C257" s="52"/>
      <c r="D257" s="52"/>
      <c r="E257" s="52"/>
      <c r="F257" s="52"/>
      <c r="G257" s="53"/>
      <c r="H257" s="100"/>
      <c r="I257" s="53"/>
      <c r="J257" s="53"/>
      <c r="K257" s="53"/>
      <c r="L257" s="53"/>
      <c r="M257" s="53"/>
    </row>
    <row r="258" spans="1:13" s="5" customFormat="1">
      <c r="A258" s="52"/>
      <c r="B258" s="52"/>
      <c r="C258" s="52"/>
      <c r="D258" s="52"/>
      <c r="E258" s="52"/>
      <c r="F258" s="52"/>
      <c r="G258" s="53"/>
      <c r="H258" s="100"/>
      <c r="I258" s="53"/>
      <c r="J258" s="53"/>
      <c r="K258" s="53"/>
      <c r="L258" s="53"/>
      <c r="M258" s="53"/>
    </row>
    <row r="259" spans="1:13" s="5" customFormat="1">
      <c r="A259" s="52"/>
      <c r="B259" s="52"/>
      <c r="C259" s="52"/>
      <c r="D259" s="52"/>
      <c r="E259" s="52"/>
      <c r="F259" s="52"/>
      <c r="G259" s="53"/>
      <c r="H259" s="100"/>
      <c r="I259" s="53"/>
      <c r="J259" s="53"/>
      <c r="K259" s="53"/>
      <c r="L259" s="53"/>
      <c r="M259" s="53"/>
    </row>
    <row r="260" spans="1:13" s="5" customFormat="1">
      <c r="A260" s="52"/>
      <c r="B260" s="52"/>
      <c r="C260" s="52"/>
      <c r="D260" s="52"/>
      <c r="E260" s="52"/>
      <c r="F260" s="52"/>
      <c r="G260" s="53"/>
      <c r="H260" s="100"/>
      <c r="I260" s="53"/>
      <c r="J260" s="53"/>
      <c r="K260" s="53"/>
      <c r="L260" s="53"/>
      <c r="M260" s="53"/>
    </row>
    <row r="261" spans="1:13" s="5" customFormat="1">
      <c r="A261" s="52"/>
      <c r="B261" s="52"/>
      <c r="C261" s="52"/>
      <c r="D261" s="52"/>
      <c r="E261" s="52"/>
      <c r="F261" s="52"/>
      <c r="G261" s="53"/>
      <c r="H261" s="53"/>
      <c r="I261" s="53"/>
      <c r="J261" s="53"/>
      <c r="K261" s="53"/>
      <c r="L261" s="53"/>
      <c r="M261" s="53"/>
    </row>
    <row r="262" spans="1:13" s="5" customFormat="1">
      <c r="A262" s="174"/>
      <c r="B262" s="174"/>
      <c r="C262" s="174"/>
      <c r="D262" s="174"/>
      <c r="E262" s="174"/>
      <c r="F262" s="98"/>
      <c r="G262" s="99"/>
      <c r="H262" s="99"/>
      <c r="I262" s="174"/>
      <c r="J262" s="174"/>
      <c r="K262" s="174"/>
      <c r="L262" s="174"/>
      <c r="M262" s="174"/>
    </row>
    <row r="263" spans="1:13" s="5" customFormat="1">
      <c r="A263" s="52"/>
      <c r="B263" s="52"/>
      <c r="C263" s="52"/>
      <c r="D263" s="52"/>
      <c r="E263" s="52"/>
      <c r="F263" s="52"/>
      <c r="G263" s="53"/>
      <c r="H263" s="100"/>
      <c r="I263" s="53"/>
      <c r="J263" s="53"/>
      <c r="K263" s="53"/>
      <c r="L263" s="53"/>
      <c r="M263" s="53"/>
    </row>
    <row r="264" spans="1:13" s="5" customFormat="1">
      <c r="A264" s="52"/>
      <c r="B264" s="52"/>
      <c r="C264" s="52"/>
      <c r="D264" s="52"/>
      <c r="E264" s="52"/>
      <c r="F264" s="52"/>
      <c r="G264" s="53"/>
      <c r="H264" s="100"/>
      <c r="I264" s="53"/>
      <c r="J264" s="53"/>
      <c r="K264" s="53"/>
      <c r="L264" s="53"/>
      <c r="M264" s="53"/>
    </row>
    <row r="265" spans="1:13" s="5" customFormat="1">
      <c r="A265" s="52"/>
      <c r="B265" s="52"/>
      <c r="C265" s="52"/>
      <c r="D265" s="52"/>
      <c r="E265" s="52"/>
      <c r="F265" s="52"/>
      <c r="G265" s="53"/>
      <c r="H265" s="100"/>
      <c r="I265" s="53"/>
      <c r="J265" s="53"/>
      <c r="K265" s="53"/>
      <c r="L265" s="53"/>
      <c r="M265" s="53"/>
    </row>
    <row r="266" spans="1:13" s="5" customFormat="1">
      <c r="A266" s="52"/>
      <c r="B266" s="52"/>
      <c r="C266" s="52"/>
      <c r="D266" s="52"/>
      <c r="E266" s="52"/>
      <c r="F266" s="52"/>
      <c r="G266" s="53"/>
      <c r="H266" s="100"/>
      <c r="I266" s="53"/>
      <c r="J266" s="53"/>
      <c r="K266" s="53"/>
      <c r="L266" s="53"/>
      <c r="M266" s="53"/>
    </row>
    <row r="267" spans="1:13" s="5" customFormat="1">
      <c r="A267" s="52"/>
      <c r="B267" s="52"/>
      <c r="C267" s="52"/>
      <c r="D267" s="52"/>
      <c r="E267" s="52"/>
      <c r="F267" s="52"/>
      <c r="G267" s="53"/>
      <c r="H267" s="100"/>
      <c r="I267" s="53"/>
      <c r="J267" s="53"/>
      <c r="K267" s="53"/>
      <c r="L267" s="53"/>
      <c r="M267" s="53"/>
    </row>
    <row r="268" spans="1:13" s="5" customFormat="1" ht="26.25">
      <c r="A268" s="176"/>
      <c r="B268" s="176"/>
      <c r="C268" s="176"/>
      <c r="D268" s="176"/>
      <c r="E268" s="176"/>
      <c r="F268" s="176"/>
      <c r="G268" s="176"/>
      <c r="H268" s="176"/>
      <c r="I268" s="176"/>
      <c r="J268" s="176"/>
      <c r="K268" s="176"/>
      <c r="L268" s="176"/>
      <c r="M268" s="176"/>
    </row>
    <row r="269" spans="1:13" s="5" customFormat="1">
      <c r="H269" s="101"/>
    </row>
    <row r="270" spans="1:13" s="5" customFormat="1" ht="26.25">
      <c r="A270" s="175"/>
      <c r="B270" s="175"/>
      <c r="C270" s="175"/>
      <c r="D270" s="175"/>
      <c r="E270" s="175"/>
      <c r="F270" s="175"/>
      <c r="G270" s="175"/>
      <c r="H270" s="175"/>
      <c r="I270" s="175"/>
      <c r="J270" s="175"/>
      <c r="K270" s="175"/>
      <c r="L270" s="175"/>
      <c r="M270" s="175"/>
    </row>
    <row r="271" spans="1:13" s="5" customFormat="1">
      <c r="H271" s="101"/>
    </row>
    <row r="272" spans="1:13" s="5" customFormat="1">
      <c r="A272" s="174"/>
      <c r="B272" s="174"/>
      <c r="C272" s="174"/>
      <c r="D272" s="174"/>
      <c r="E272" s="174"/>
      <c r="F272" s="98"/>
      <c r="G272" s="99"/>
      <c r="H272" s="99"/>
      <c r="I272" s="174"/>
      <c r="J272" s="174"/>
      <c r="K272" s="174"/>
      <c r="L272" s="174"/>
      <c r="M272" s="174"/>
    </row>
    <row r="273" spans="1:13" s="5" customFormat="1">
      <c r="A273" s="52"/>
      <c r="B273" s="52"/>
      <c r="C273" s="52"/>
      <c r="D273" s="52"/>
      <c r="E273" s="52"/>
      <c r="F273" s="52"/>
      <c r="G273" s="53"/>
      <c r="H273" s="100"/>
      <c r="I273" s="53"/>
      <c r="J273" s="53"/>
      <c r="K273" s="53"/>
      <c r="L273" s="53"/>
      <c r="M273" s="53"/>
    </row>
    <row r="274" spans="1:13" s="5" customFormat="1">
      <c r="A274" s="52"/>
      <c r="B274" s="52"/>
      <c r="C274" s="52"/>
      <c r="D274" s="52"/>
      <c r="E274" s="52"/>
      <c r="F274" s="52"/>
      <c r="G274" s="53"/>
      <c r="H274" s="100"/>
      <c r="I274" s="53"/>
      <c r="J274" s="53"/>
      <c r="K274" s="53"/>
      <c r="L274" s="53"/>
      <c r="M274" s="53"/>
    </row>
    <row r="275" spans="1:13" s="5" customFormat="1">
      <c r="A275" s="52"/>
      <c r="B275" s="52"/>
      <c r="C275" s="52"/>
      <c r="D275" s="52"/>
      <c r="E275" s="52"/>
      <c r="F275" s="52"/>
      <c r="G275" s="53"/>
      <c r="H275" s="100"/>
      <c r="I275" s="53"/>
      <c r="J275" s="53"/>
      <c r="K275" s="53"/>
      <c r="L275" s="53"/>
      <c r="M275" s="53"/>
    </row>
    <row r="276" spans="1:13" s="5" customFormat="1">
      <c r="A276" s="52"/>
      <c r="B276" s="52"/>
      <c r="C276" s="52"/>
      <c r="D276" s="52"/>
      <c r="E276" s="52"/>
      <c r="F276" s="52"/>
      <c r="G276" s="53"/>
      <c r="H276" s="100"/>
      <c r="I276" s="53"/>
      <c r="J276" s="53"/>
      <c r="K276" s="53"/>
      <c r="L276" s="53"/>
      <c r="M276" s="53"/>
    </row>
    <row r="277" spans="1:13" s="5" customFormat="1">
      <c r="A277" s="52"/>
      <c r="B277" s="52"/>
      <c r="C277" s="52"/>
      <c r="D277" s="52"/>
      <c r="E277" s="52"/>
      <c r="F277" s="52"/>
      <c r="G277" s="53"/>
      <c r="H277" s="100"/>
      <c r="I277" s="53"/>
      <c r="J277" s="53"/>
      <c r="K277" s="53"/>
      <c r="L277" s="53"/>
      <c r="M277" s="53"/>
    </row>
    <row r="278" spans="1:13" s="5" customFormat="1">
      <c r="A278" s="52"/>
      <c r="B278" s="52"/>
      <c r="C278" s="52"/>
      <c r="D278" s="52"/>
      <c r="E278" s="52"/>
      <c r="F278" s="52"/>
      <c r="G278" s="53"/>
      <c r="H278" s="53"/>
      <c r="I278" s="53"/>
      <c r="J278" s="53"/>
      <c r="K278" s="53"/>
      <c r="L278" s="53"/>
      <c r="M278" s="53"/>
    </row>
    <row r="279" spans="1:13" s="5" customFormat="1">
      <c r="A279" s="174"/>
      <c r="B279" s="174"/>
      <c r="C279" s="174"/>
      <c r="D279" s="174"/>
      <c r="E279" s="174"/>
      <c r="F279" s="98"/>
      <c r="G279" s="99"/>
      <c r="H279" s="99"/>
      <c r="I279" s="174"/>
      <c r="J279" s="174"/>
      <c r="K279" s="174"/>
      <c r="L279" s="174"/>
      <c r="M279" s="174"/>
    </row>
    <row r="280" spans="1:13" s="5" customFormat="1">
      <c r="A280" s="52"/>
      <c r="B280" s="52"/>
      <c r="C280" s="52"/>
      <c r="D280" s="52"/>
      <c r="E280" s="52"/>
      <c r="F280" s="52"/>
      <c r="G280" s="53"/>
      <c r="H280" s="100"/>
      <c r="I280" s="53"/>
      <c r="J280" s="53"/>
      <c r="K280" s="53"/>
      <c r="L280" s="53"/>
      <c r="M280" s="53"/>
    </row>
    <row r="281" spans="1:13" s="5" customFormat="1">
      <c r="A281" s="52"/>
      <c r="B281" s="52"/>
      <c r="C281" s="52"/>
      <c r="D281" s="52"/>
      <c r="E281" s="52"/>
      <c r="F281" s="52"/>
      <c r="G281" s="53"/>
      <c r="H281" s="100"/>
      <c r="I281" s="53"/>
      <c r="J281" s="53"/>
      <c r="K281" s="53"/>
      <c r="L281" s="53"/>
      <c r="M281" s="53"/>
    </row>
    <row r="282" spans="1:13" s="5" customFormat="1">
      <c r="A282" s="52"/>
      <c r="B282" s="52"/>
      <c r="C282" s="52"/>
      <c r="D282" s="52"/>
      <c r="E282" s="52"/>
      <c r="F282" s="52"/>
      <c r="G282" s="53"/>
      <c r="H282" s="100"/>
      <c r="I282" s="53"/>
      <c r="J282" s="53"/>
      <c r="K282" s="53"/>
      <c r="L282" s="53"/>
      <c r="M282" s="53"/>
    </row>
    <row r="283" spans="1:13" s="5" customFormat="1">
      <c r="A283" s="52"/>
      <c r="B283" s="52"/>
      <c r="C283" s="52"/>
      <c r="D283" s="52"/>
      <c r="E283" s="52"/>
      <c r="F283" s="52"/>
      <c r="G283" s="53"/>
      <c r="H283" s="100"/>
      <c r="I283" s="53"/>
      <c r="J283" s="53"/>
      <c r="K283" s="53"/>
      <c r="L283" s="53"/>
      <c r="M283" s="53"/>
    </row>
    <row r="284" spans="1:13" s="5" customFormat="1">
      <c r="A284" s="52"/>
      <c r="B284" s="52"/>
      <c r="C284" s="52"/>
      <c r="D284" s="52"/>
      <c r="E284" s="52"/>
      <c r="F284" s="52"/>
      <c r="G284" s="53"/>
      <c r="H284" s="100"/>
      <c r="I284" s="53"/>
      <c r="J284" s="53"/>
      <c r="K284" s="53"/>
      <c r="L284" s="53"/>
      <c r="M284" s="53"/>
    </row>
    <row r="285" spans="1:13" s="5" customFormat="1">
      <c r="A285" s="52"/>
      <c r="B285" s="52"/>
      <c r="C285" s="52"/>
      <c r="D285" s="52"/>
      <c r="E285" s="52"/>
      <c r="F285" s="52"/>
      <c r="G285" s="53"/>
      <c r="H285" s="53"/>
      <c r="I285" s="53"/>
      <c r="J285" s="53"/>
      <c r="K285" s="53"/>
      <c r="L285" s="53"/>
      <c r="M285" s="53"/>
    </row>
    <row r="286" spans="1:13" s="5" customFormat="1">
      <c r="A286" s="174"/>
      <c r="B286" s="174"/>
      <c r="C286" s="174"/>
      <c r="D286" s="174"/>
      <c r="E286" s="174"/>
      <c r="F286" s="98"/>
      <c r="G286" s="99"/>
      <c r="H286" s="99"/>
      <c r="I286" s="174"/>
      <c r="J286" s="174"/>
      <c r="K286" s="174"/>
      <c r="L286" s="174"/>
      <c r="M286" s="174"/>
    </row>
    <row r="287" spans="1:13" s="5" customFormat="1">
      <c r="A287" s="52"/>
      <c r="B287" s="52"/>
      <c r="C287" s="52"/>
      <c r="D287" s="52"/>
      <c r="E287" s="52"/>
      <c r="F287" s="52"/>
      <c r="G287" s="53"/>
      <c r="H287" s="100"/>
      <c r="I287" s="53"/>
      <c r="J287" s="53"/>
      <c r="K287" s="53"/>
      <c r="L287" s="53"/>
      <c r="M287" s="53"/>
    </row>
    <row r="288" spans="1:13" s="5" customFormat="1">
      <c r="A288" s="52"/>
      <c r="B288" s="52"/>
      <c r="C288" s="52"/>
      <c r="D288" s="52"/>
      <c r="E288" s="52"/>
      <c r="F288" s="52"/>
      <c r="G288" s="53"/>
      <c r="H288" s="100"/>
      <c r="I288" s="53"/>
      <c r="J288" s="53"/>
      <c r="K288" s="53"/>
      <c r="L288" s="53"/>
      <c r="M288" s="53"/>
    </row>
    <row r="289" spans="1:13" s="5" customFormat="1">
      <c r="A289" s="52"/>
      <c r="B289" s="52"/>
      <c r="C289" s="52"/>
      <c r="D289" s="52"/>
      <c r="E289" s="52"/>
      <c r="F289" s="52"/>
      <c r="G289" s="53"/>
      <c r="H289" s="100"/>
      <c r="I289" s="53"/>
      <c r="J289" s="53"/>
      <c r="K289" s="53"/>
      <c r="L289" s="53"/>
      <c r="M289" s="53"/>
    </row>
    <row r="290" spans="1:13" s="5" customFormat="1">
      <c r="A290" s="52"/>
      <c r="B290" s="52"/>
      <c r="C290" s="52"/>
      <c r="D290" s="52"/>
      <c r="E290" s="52"/>
      <c r="F290" s="52"/>
      <c r="G290" s="53"/>
      <c r="H290" s="100"/>
      <c r="I290" s="53"/>
      <c r="J290" s="53"/>
      <c r="K290" s="53"/>
      <c r="L290" s="53"/>
      <c r="M290" s="53"/>
    </row>
    <row r="291" spans="1:13" s="5" customFormat="1">
      <c r="A291" s="52"/>
      <c r="B291" s="52"/>
      <c r="C291" s="52"/>
      <c r="D291" s="52"/>
      <c r="E291" s="52"/>
      <c r="F291" s="52"/>
      <c r="G291" s="53"/>
      <c r="H291" s="100"/>
      <c r="I291" s="53"/>
      <c r="J291" s="53"/>
      <c r="K291" s="53"/>
      <c r="L291" s="53"/>
      <c r="M291" s="53"/>
    </row>
    <row r="292" spans="1:13" s="5" customFormat="1">
      <c r="A292" s="52"/>
      <c r="B292" s="52"/>
      <c r="C292" s="52"/>
      <c r="D292" s="52"/>
      <c r="E292" s="52"/>
      <c r="F292" s="52"/>
      <c r="G292" s="53"/>
      <c r="H292" s="53"/>
      <c r="I292" s="53"/>
      <c r="J292" s="53"/>
      <c r="K292" s="53"/>
      <c r="L292" s="53"/>
      <c r="M292" s="53"/>
    </row>
    <row r="293" spans="1:13" s="5" customFormat="1">
      <c r="A293" s="174"/>
      <c r="B293" s="174"/>
      <c r="C293" s="174"/>
      <c r="D293" s="174"/>
      <c r="E293" s="174"/>
      <c r="F293" s="98"/>
      <c r="G293" s="99"/>
      <c r="H293" s="99"/>
      <c r="I293" s="174"/>
      <c r="J293" s="174"/>
      <c r="K293" s="174"/>
      <c r="L293" s="174"/>
      <c r="M293" s="174"/>
    </row>
    <row r="294" spans="1:13" s="5" customFormat="1">
      <c r="A294" s="52"/>
      <c r="B294" s="52"/>
      <c r="C294" s="52"/>
      <c r="D294" s="52"/>
      <c r="E294" s="52"/>
      <c r="F294" s="52"/>
      <c r="G294" s="53"/>
      <c r="H294" s="100"/>
      <c r="I294" s="53"/>
      <c r="J294" s="53"/>
      <c r="K294" s="53"/>
      <c r="L294" s="53"/>
      <c r="M294" s="53"/>
    </row>
    <row r="295" spans="1:13" s="5" customFormat="1">
      <c r="A295" s="52"/>
      <c r="B295" s="52"/>
      <c r="C295" s="52"/>
      <c r="D295" s="52"/>
      <c r="E295" s="52"/>
      <c r="F295" s="52"/>
      <c r="G295" s="53"/>
      <c r="H295" s="100"/>
      <c r="I295" s="53"/>
      <c r="J295" s="53"/>
      <c r="K295" s="53"/>
      <c r="L295" s="53"/>
      <c r="M295" s="53"/>
    </row>
    <row r="296" spans="1:13" s="5" customFormat="1">
      <c r="A296" s="52"/>
      <c r="B296" s="52"/>
      <c r="C296" s="52"/>
      <c r="D296" s="52"/>
      <c r="E296" s="52"/>
      <c r="F296" s="52"/>
      <c r="G296" s="53"/>
      <c r="H296" s="100"/>
      <c r="I296" s="53"/>
      <c r="J296" s="53"/>
      <c r="K296" s="53"/>
      <c r="L296" s="53"/>
      <c r="M296" s="53"/>
    </row>
    <row r="297" spans="1:13" s="5" customFormat="1">
      <c r="A297" s="52"/>
      <c r="B297" s="52"/>
      <c r="C297" s="52"/>
      <c r="D297" s="52"/>
      <c r="E297" s="52"/>
      <c r="F297" s="52"/>
      <c r="G297" s="53"/>
      <c r="H297" s="100"/>
      <c r="I297" s="53"/>
      <c r="J297" s="53"/>
      <c r="K297" s="53"/>
      <c r="L297" s="53"/>
      <c r="M297" s="53"/>
    </row>
    <row r="298" spans="1:13" s="5" customFormat="1">
      <c r="A298" s="52"/>
      <c r="B298" s="52"/>
      <c r="C298" s="52"/>
      <c r="D298" s="52"/>
      <c r="E298" s="52"/>
      <c r="F298" s="52"/>
      <c r="G298" s="53"/>
      <c r="H298" s="100"/>
      <c r="I298" s="53"/>
      <c r="J298" s="53"/>
      <c r="K298" s="53"/>
      <c r="L298" s="53"/>
      <c r="M298" s="53"/>
    </row>
    <row r="299" spans="1:13" s="5" customFormat="1">
      <c r="A299" s="52"/>
      <c r="B299" s="52"/>
      <c r="C299" s="52"/>
      <c r="D299" s="52"/>
      <c r="E299" s="52"/>
      <c r="F299" s="52"/>
      <c r="G299" s="53"/>
      <c r="H299" s="53"/>
      <c r="I299" s="53"/>
      <c r="J299" s="53"/>
      <c r="K299" s="53"/>
      <c r="L299" s="53"/>
      <c r="M299" s="53"/>
    </row>
    <row r="300" spans="1:13" s="5" customFormat="1">
      <c r="A300" s="174"/>
      <c r="B300" s="174"/>
      <c r="C300" s="174"/>
      <c r="D300" s="174"/>
      <c r="E300" s="174"/>
      <c r="F300" s="98"/>
      <c r="G300" s="99"/>
      <c r="H300" s="99"/>
      <c r="I300" s="174"/>
      <c r="J300" s="174"/>
      <c r="K300" s="174"/>
      <c r="L300" s="174"/>
      <c r="M300" s="174"/>
    </row>
    <row r="301" spans="1:13" s="5" customFormat="1">
      <c r="A301" s="52"/>
      <c r="B301" s="52"/>
      <c r="C301" s="52"/>
      <c r="D301" s="52"/>
      <c r="E301" s="52"/>
      <c r="F301" s="52"/>
      <c r="G301" s="53"/>
      <c r="H301" s="100"/>
      <c r="I301" s="53"/>
      <c r="J301" s="53"/>
      <c r="K301" s="53"/>
      <c r="L301" s="53"/>
      <c r="M301" s="53"/>
    </row>
    <row r="302" spans="1:13" s="5" customFormat="1">
      <c r="A302" s="52"/>
      <c r="B302" s="52"/>
      <c r="C302" s="52"/>
      <c r="D302" s="52"/>
      <c r="E302" s="52"/>
      <c r="F302" s="52"/>
      <c r="G302" s="53"/>
      <c r="H302" s="100"/>
      <c r="I302" s="53"/>
      <c r="J302" s="53"/>
      <c r="K302" s="53"/>
      <c r="L302" s="53"/>
      <c r="M302" s="53"/>
    </row>
    <row r="303" spans="1:13" s="5" customFormat="1">
      <c r="A303" s="52"/>
      <c r="B303" s="52"/>
      <c r="C303" s="52"/>
      <c r="D303" s="52"/>
      <c r="E303" s="52"/>
      <c r="F303" s="52"/>
      <c r="G303" s="53"/>
      <c r="H303" s="100"/>
      <c r="I303" s="53"/>
      <c r="J303" s="53"/>
      <c r="K303" s="53"/>
      <c r="L303" s="53"/>
      <c r="M303" s="53"/>
    </row>
    <row r="304" spans="1:13" s="5" customFormat="1">
      <c r="A304" s="52"/>
      <c r="B304" s="52"/>
      <c r="C304" s="52"/>
      <c r="D304" s="52"/>
      <c r="E304" s="52"/>
      <c r="F304" s="52"/>
      <c r="G304" s="53"/>
      <c r="H304" s="100"/>
      <c r="I304" s="53"/>
      <c r="J304" s="53"/>
      <c r="K304" s="53"/>
      <c r="L304" s="53"/>
      <c r="M304" s="53"/>
    </row>
    <row r="305" spans="1:13" s="5" customFormat="1">
      <c r="A305" s="52"/>
      <c r="B305" s="52"/>
      <c r="C305" s="52"/>
      <c r="D305" s="52"/>
      <c r="E305" s="52"/>
      <c r="F305" s="52"/>
      <c r="G305" s="53"/>
      <c r="H305" s="100"/>
      <c r="I305" s="53"/>
      <c r="J305" s="53"/>
      <c r="K305" s="53"/>
      <c r="L305" s="53"/>
      <c r="M305" s="53"/>
    </row>
    <row r="306" spans="1:13" s="5" customFormat="1" ht="26.25">
      <c r="A306" s="176"/>
      <c r="B306" s="176"/>
      <c r="C306" s="176"/>
      <c r="D306" s="176"/>
      <c r="E306" s="176"/>
      <c r="F306" s="176"/>
      <c r="G306" s="176"/>
      <c r="H306" s="176"/>
      <c r="I306" s="176"/>
      <c r="J306" s="176"/>
      <c r="K306" s="176"/>
      <c r="L306" s="176"/>
      <c r="M306" s="176"/>
    </row>
    <row r="307" spans="1:13" s="5" customFormat="1">
      <c r="H307" s="101"/>
    </row>
    <row r="308" spans="1:13" s="5" customFormat="1" ht="26.25">
      <c r="A308" s="175"/>
      <c r="B308" s="175"/>
      <c r="C308" s="175"/>
      <c r="D308" s="175"/>
      <c r="E308" s="175"/>
      <c r="F308" s="175"/>
      <c r="G308" s="175"/>
      <c r="H308" s="175"/>
      <c r="I308" s="175"/>
      <c r="J308" s="175"/>
      <c r="K308" s="175"/>
      <c r="L308" s="175"/>
      <c r="M308" s="175"/>
    </row>
    <row r="309" spans="1:13" s="5" customFormat="1">
      <c r="H309" s="101"/>
    </row>
    <row r="310" spans="1:13" s="5" customFormat="1">
      <c r="A310" s="174"/>
      <c r="B310" s="174"/>
      <c r="C310" s="174"/>
      <c r="D310" s="174"/>
      <c r="E310" s="174"/>
      <c r="F310" s="98"/>
      <c r="G310" s="99"/>
      <c r="H310" s="99"/>
      <c r="I310" s="174"/>
      <c r="J310" s="174"/>
      <c r="K310" s="174"/>
      <c r="L310" s="174"/>
      <c r="M310" s="174"/>
    </row>
    <row r="311" spans="1:13" s="5" customFormat="1">
      <c r="A311" s="52"/>
      <c r="B311" s="52"/>
      <c r="C311" s="52"/>
      <c r="D311" s="52"/>
      <c r="E311" s="52"/>
      <c r="F311" s="52"/>
      <c r="G311" s="53"/>
      <c r="H311" s="100"/>
      <c r="I311" s="53"/>
      <c r="J311" s="53"/>
      <c r="K311" s="53"/>
      <c r="L311" s="53"/>
      <c r="M311" s="53"/>
    </row>
    <row r="312" spans="1:13" s="5" customFormat="1">
      <c r="A312" s="52"/>
      <c r="B312" s="52"/>
      <c r="C312" s="52"/>
      <c r="D312" s="52"/>
      <c r="E312" s="52"/>
      <c r="F312" s="52"/>
      <c r="G312" s="53"/>
      <c r="H312" s="100"/>
      <c r="I312" s="53"/>
      <c r="J312" s="53"/>
      <c r="K312" s="53"/>
      <c r="L312" s="53"/>
      <c r="M312" s="53"/>
    </row>
    <row r="313" spans="1:13" s="5" customFormat="1">
      <c r="A313" s="52"/>
      <c r="B313" s="52"/>
      <c r="C313" s="52"/>
      <c r="D313" s="52"/>
      <c r="E313" s="52"/>
      <c r="F313" s="52"/>
      <c r="G313" s="53"/>
      <c r="H313" s="100"/>
      <c r="I313" s="53"/>
      <c r="J313" s="53"/>
      <c r="K313" s="53"/>
      <c r="L313" s="53"/>
      <c r="M313" s="53"/>
    </row>
    <row r="314" spans="1:13" s="5" customFormat="1">
      <c r="A314" s="52"/>
      <c r="B314" s="52"/>
      <c r="C314" s="52"/>
      <c r="D314" s="52"/>
      <c r="E314" s="52"/>
      <c r="F314" s="52"/>
      <c r="G314" s="53"/>
      <c r="H314" s="100"/>
      <c r="I314" s="53"/>
      <c r="J314" s="53"/>
      <c r="K314" s="53"/>
      <c r="L314" s="53"/>
      <c r="M314" s="53"/>
    </row>
    <row r="315" spans="1:13" s="5" customFormat="1">
      <c r="A315" s="52"/>
      <c r="B315" s="52"/>
      <c r="C315" s="52"/>
      <c r="D315" s="52"/>
      <c r="E315" s="52"/>
      <c r="F315" s="52"/>
      <c r="G315" s="53"/>
      <c r="H315" s="100"/>
      <c r="I315" s="53"/>
      <c r="J315" s="53"/>
      <c r="K315" s="53"/>
      <c r="L315" s="53"/>
      <c r="M315" s="53"/>
    </row>
    <row r="316" spans="1:13" s="5" customFormat="1">
      <c r="A316" s="52"/>
      <c r="B316" s="52"/>
      <c r="C316" s="52"/>
      <c r="D316" s="52"/>
      <c r="E316" s="52"/>
      <c r="F316" s="52"/>
      <c r="G316" s="53"/>
      <c r="H316" s="53"/>
      <c r="I316" s="53"/>
      <c r="J316" s="53"/>
      <c r="K316" s="53"/>
      <c r="L316" s="53"/>
      <c r="M316" s="53"/>
    </row>
    <row r="317" spans="1:13" s="5" customFormat="1">
      <c r="A317" s="174"/>
      <c r="B317" s="174"/>
      <c r="C317" s="174"/>
      <c r="D317" s="174"/>
      <c r="E317" s="174"/>
      <c r="F317" s="98"/>
      <c r="G317" s="99"/>
      <c r="H317" s="99"/>
      <c r="I317" s="174"/>
      <c r="J317" s="174"/>
      <c r="K317" s="174"/>
      <c r="L317" s="174"/>
      <c r="M317" s="174"/>
    </row>
    <row r="318" spans="1:13" s="5" customFormat="1">
      <c r="A318" s="52"/>
      <c r="B318" s="52"/>
      <c r="C318" s="52"/>
      <c r="D318" s="52"/>
      <c r="E318" s="52"/>
      <c r="F318" s="52"/>
      <c r="G318" s="53"/>
      <c r="H318" s="100"/>
      <c r="I318" s="53"/>
      <c r="J318" s="53"/>
      <c r="K318" s="53"/>
      <c r="L318" s="53"/>
      <c r="M318" s="53"/>
    </row>
    <row r="319" spans="1:13" s="5" customFormat="1">
      <c r="A319" s="52"/>
      <c r="B319" s="52"/>
      <c r="C319" s="52"/>
      <c r="D319" s="52"/>
      <c r="E319" s="52"/>
      <c r="F319" s="52"/>
      <c r="G319" s="53"/>
      <c r="H319" s="100"/>
      <c r="I319" s="53"/>
      <c r="J319" s="53"/>
      <c r="K319" s="53"/>
      <c r="L319" s="53"/>
      <c r="M319" s="53"/>
    </row>
    <row r="320" spans="1:13" s="5" customFormat="1">
      <c r="A320" s="52"/>
      <c r="B320" s="52"/>
      <c r="C320" s="52"/>
      <c r="D320" s="52"/>
      <c r="E320" s="52"/>
      <c r="F320" s="52"/>
      <c r="G320" s="53"/>
      <c r="H320" s="100"/>
      <c r="I320" s="53"/>
      <c r="J320" s="53"/>
      <c r="K320" s="53"/>
      <c r="L320" s="53"/>
      <c r="M320" s="53"/>
    </row>
    <row r="321" spans="1:13" s="5" customFormat="1">
      <c r="A321" s="52"/>
      <c r="B321" s="52"/>
      <c r="C321" s="52"/>
      <c r="D321" s="52"/>
      <c r="E321" s="52"/>
      <c r="F321" s="52"/>
      <c r="G321" s="53"/>
      <c r="H321" s="100"/>
      <c r="I321" s="53"/>
      <c r="J321" s="53"/>
      <c r="K321" s="53"/>
      <c r="L321" s="53"/>
      <c r="M321" s="53"/>
    </row>
    <row r="322" spans="1:13" s="5" customFormat="1">
      <c r="A322" s="52"/>
      <c r="B322" s="52"/>
      <c r="C322" s="52"/>
      <c r="D322" s="52"/>
      <c r="E322" s="52"/>
      <c r="F322" s="52"/>
      <c r="G322" s="53"/>
      <c r="H322" s="100"/>
      <c r="I322" s="53"/>
      <c r="J322" s="53"/>
      <c r="K322" s="53"/>
      <c r="L322" s="53"/>
      <c r="M322" s="53"/>
    </row>
    <row r="323" spans="1:13" s="5" customFormat="1">
      <c r="A323" s="52"/>
      <c r="B323" s="52"/>
      <c r="C323" s="52"/>
      <c r="D323" s="52"/>
      <c r="E323" s="52"/>
      <c r="F323" s="52"/>
      <c r="G323" s="53"/>
      <c r="H323" s="53"/>
      <c r="I323" s="53"/>
      <c r="J323" s="53"/>
      <c r="K323" s="53"/>
      <c r="L323" s="53"/>
      <c r="M323" s="53"/>
    </row>
    <row r="324" spans="1:13" s="5" customFormat="1">
      <c r="A324" s="174"/>
      <c r="B324" s="174"/>
      <c r="C324" s="174"/>
      <c r="D324" s="174"/>
      <c r="E324" s="174"/>
      <c r="F324" s="98"/>
      <c r="G324" s="99"/>
      <c r="H324" s="99"/>
      <c r="I324" s="174"/>
      <c r="J324" s="174"/>
      <c r="K324" s="174"/>
      <c r="L324" s="174"/>
      <c r="M324" s="174"/>
    </row>
    <row r="325" spans="1:13" s="5" customFormat="1">
      <c r="A325" s="52"/>
      <c r="B325" s="52"/>
      <c r="C325" s="52"/>
      <c r="D325" s="52"/>
      <c r="E325" s="52"/>
      <c r="F325" s="52"/>
      <c r="G325" s="53"/>
      <c r="H325" s="100"/>
      <c r="I325" s="53"/>
      <c r="J325" s="53"/>
      <c r="K325" s="53"/>
      <c r="L325" s="53"/>
      <c r="M325" s="53"/>
    </row>
    <row r="326" spans="1:13" s="5" customFormat="1">
      <c r="A326" s="52"/>
      <c r="B326" s="52"/>
      <c r="C326" s="52"/>
      <c r="D326" s="52"/>
      <c r="E326" s="52"/>
      <c r="F326" s="52"/>
      <c r="G326" s="53"/>
      <c r="H326" s="100"/>
      <c r="I326" s="53"/>
      <c r="J326" s="53"/>
      <c r="K326" s="53"/>
      <c r="L326" s="53"/>
      <c r="M326" s="53"/>
    </row>
    <row r="327" spans="1:13" s="5" customFormat="1">
      <c r="A327" s="52"/>
      <c r="B327" s="52"/>
      <c r="C327" s="52"/>
      <c r="D327" s="52"/>
      <c r="E327" s="52"/>
      <c r="F327" s="52"/>
      <c r="G327" s="53"/>
      <c r="H327" s="100"/>
      <c r="I327" s="53"/>
      <c r="J327" s="53"/>
      <c r="K327" s="53"/>
      <c r="L327" s="53"/>
      <c r="M327" s="53"/>
    </row>
    <row r="328" spans="1:13" s="5" customFormat="1">
      <c r="A328" s="52"/>
      <c r="B328" s="52"/>
      <c r="C328" s="52"/>
      <c r="D328" s="52"/>
      <c r="E328" s="52"/>
      <c r="F328" s="52"/>
      <c r="G328" s="53"/>
      <c r="H328" s="100"/>
      <c r="I328" s="53"/>
      <c r="J328" s="53"/>
      <c r="K328" s="53"/>
      <c r="L328" s="53"/>
      <c r="M328" s="53"/>
    </row>
    <row r="329" spans="1:13" s="5" customFormat="1">
      <c r="A329" s="52"/>
      <c r="B329" s="52"/>
      <c r="C329" s="52"/>
      <c r="D329" s="52"/>
      <c r="E329" s="52"/>
      <c r="F329" s="52"/>
      <c r="G329" s="53"/>
      <c r="H329" s="100"/>
      <c r="I329" s="53"/>
      <c r="J329" s="53"/>
      <c r="K329" s="53"/>
      <c r="L329" s="53"/>
      <c r="M329" s="53"/>
    </row>
    <row r="330" spans="1:13" s="5" customFormat="1">
      <c r="A330" s="52"/>
      <c r="B330" s="52"/>
      <c r="C330" s="52"/>
      <c r="D330" s="52"/>
      <c r="E330" s="52"/>
      <c r="F330" s="52"/>
      <c r="G330" s="53"/>
      <c r="H330" s="53"/>
      <c r="I330" s="53"/>
      <c r="J330" s="53"/>
      <c r="K330" s="53"/>
      <c r="L330" s="53"/>
      <c r="M330" s="53"/>
    </row>
    <row r="331" spans="1:13" s="5" customFormat="1">
      <c r="A331" s="174"/>
      <c r="B331" s="174"/>
      <c r="C331" s="174"/>
      <c r="D331" s="174"/>
      <c r="E331" s="174"/>
      <c r="F331" s="98"/>
      <c r="G331" s="99"/>
      <c r="H331" s="99"/>
      <c r="I331" s="174"/>
      <c r="J331" s="174"/>
      <c r="K331" s="174"/>
      <c r="L331" s="174"/>
      <c r="M331" s="174"/>
    </row>
    <row r="332" spans="1:13" s="5" customFormat="1">
      <c r="A332" s="52"/>
      <c r="B332" s="52"/>
      <c r="C332" s="52"/>
      <c r="D332" s="52"/>
      <c r="E332" s="52"/>
      <c r="F332" s="52"/>
      <c r="G332" s="53"/>
      <c r="H332" s="100"/>
      <c r="I332" s="53"/>
      <c r="J332" s="53"/>
      <c r="K332" s="53"/>
      <c r="L332" s="53"/>
      <c r="M332" s="53"/>
    </row>
    <row r="333" spans="1:13" s="5" customFormat="1">
      <c r="A333" s="52"/>
      <c r="B333" s="52"/>
      <c r="C333" s="52"/>
      <c r="D333" s="52"/>
      <c r="E333" s="52"/>
      <c r="F333" s="52"/>
      <c r="G333" s="53"/>
      <c r="H333" s="100"/>
      <c r="I333" s="53"/>
      <c r="J333" s="53"/>
      <c r="K333" s="53"/>
      <c r="L333" s="53"/>
      <c r="M333" s="53"/>
    </row>
    <row r="334" spans="1:13" s="5" customFormat="1">
      <c r="A334" s="52"/>
      <c r="B334" s="52"/>
      <c r="C334" s="52"/>
      <c r="D334" s="52"/>
      <c r="E334" s="52"/>
      <c r="F334" s="52"/>
      <c r="G334" s="53"/>
      <c r="H334" s="100"/>
      <c r="I334" s="53"/>
      <c r="J334" s="53"/>
      <c r="K334" s="53"/>
      <c r="L334" s="53"/>
      <c r="M334" s="53"/>
    </row>
    <row r="335" spans="1:13" s="5" customFormat="1">
      <c r="A335" s="52"/>
      <c r="B335" s="52"/>
      <c r="C335" s="52"/>
      <c r="D335" s="52"/>
      <c r="E335" s="52"/>
      <c r="F335" s="52"/>
      <c r="G335" s="53"/>
      <c r="H335" s="100"/>
      <c r="I335" s="53"/>
      <c r="J335" s="53"/>
      <c r="K335" s="53"/>
      <c r="L335" s="53"/>
      <c r="M335" s="53"/>
    </row>
    <row r="336" spans="1:13" s="5" customFormat="1">
      <c r="A336" s="52"/>
      <c r="B336" s="52"/>
      <c r="C336" s="52"/>
      <c r="D336" s="52"/>
      <c r="E336" s="52"/>
      <c r="F336" s="52"/>
      <c r="G336" s="53"/>
      <c r="H336" s="100"/>
      <c r="I336" s="53"/>
      <c r="J336" s="53"/>
      <c r="K336" s="53"/>
      <c r="L336" s="53"/>
      <c r="M336" s="53"/>
    </row>
    <row r="337" spans="1:13" s="5" customFormat="1">
      <c r="A337" s="52"/>
      <c r="B337" s="52"/>
      <c r="C337" s="52"/>
      <c r="D337" s="52"/>
      <c r="E337" s="52"/>
      <c r="F337" s="52"/>
      <c r="G337" s="53"/>
      <c r="H337" s="53"/>
      <c r="I337" s="53"/>
      <c r="J337" s="53"/>
      <c r="K337" s="53"/>
      <c r="L337" s="53"/>
      <c r="M337" s="53"/>
    </row>
    <row r="338" spans="1:13" s="5" customFormat="1">
      <c r="A338" s="174"/>
      <c r="B338" s="174"/>
      <c r="C338" s="174"/>
      <c r="D338" s="174"/>
      <c r="E338" s="174"/>
      <c r="F338" s="98"/>
      <c r="G338" s="99"/>
      <c r="H338" s="99"/>
      <c r="I338" s="174"/>
      <c r="J338" s="174"/>
      <c r="K338" s="174"/>
      <c r="L338" s="174"/>
      <c r="M338" s="174"/>
    </row>
    <row r="339" spans="1:13" s="5" customFormat="1">
      <c r="A339" s="52"/>
      <c r="B339" s="52"/>
      <c r="C339" s="52"/>
      <c r="D339" s="52"/>
      <c r="E339" s="52"/>
      <c r="F339" s="52"/>
      <c r="G339" s="53"/>
      <c r="H339" s="100"/>
      <c r="I339" s="53"/>
      <c r="J339" s="53"/>
      <c r="K339" s="53"/>
      <c r="L339" s="53"/>
      <c r="M339" s="53"/>
    </row>
    <row r="340" spans="1:13" s="5" customFormat="1">
      <c r="A340" s="52"/>
      <c r="B340" s="52"/>
      <c r="C340" s="52"/>
      <c r="D340" s="52"/>
      <c r="E340" s="52"/>
      <c r="F340" s="52"/>
      <c r="G340" s="53"/>
      <c r="H340" s="100"/>
      <c r="I340" s="53"/>
      <c r="J340" s="53"/>
      <c r="K340" s="53"/>
      <c r="L340" s="53"/>
      <c r="M340" s="53"/>
    </row>
    <row r="341" spans="1:13" s="5" customFormat="1">
      <c r="A341" s="52"/>
      <c r="B341" s="52"/>
      <c r="C341" s="52"/>
      <c r="D341" s="52"/>
      <c r="E341" s="52"/>
      <c r="F341" s="52"/>
      <c r="G341" s="53"/>
      <c r="H341" s="100"/>
      <c r="I341" s="53"/>
      <c r="J341" s="53"/>
      <c r="K341" s="53"/>
      <c r="L341" s="53"/>
      <c r="M341" s="53"/>
    </row>
    <row r="342" spans="1:13" s="5" customFormat="1">
      <c r="A342" s="52"/>
      <c r="B342" s="52"/>
      <c r="C342" s="52"/>
      <c r="D342" s="52"/>
      <c r="E342" s="52"/>
      <c r="F342" s="52"/>
      <c r="G342" s="53"/>
      <c r="H342" s="100"/>
      <c r="I342" s="53"/>
      <c r="J342" s="53"/>
      <c r="K342" s="53"/>
      <c r="L342" s="53"/>
      <c r="M342" s="53"/>
    </row>
    <row r="343" spans="1:13" s="5" customFormat="1">
      <c r="A343" s="52"/>
      <c r="B343" s="52"/>
      <c r="C343" s="52"/>
      <c r="D343" s="52"/>
      <c r="E343" s="52"/>
      <c r="F343" s="52"/>
      <c r="G343" s="53"/>
      <c r="H343" s="100"/>
      <c r="I343" s="53"/>
      <c r="J343" s="53"/>
      <c r="K343" s="53"/>
      <c r="L343" s="53"/>
      <c r="M343" s="53"/>
    </row>
    <row r="344" spans="1:13" s="5" customFormat="1" ht="26.25">
      <c r="A344" s="176"/>
      <c r="B344" s="176"/>
      <c r="C344" s="176"/>
      <c r="D344" s="176"/>
      <c r="E344" s="176"/>
      <c r="F344" s="176"/>
      <c r="G344" s="176"/>
      <c r="H344" s="176"/>
      <c r="I344" s="176"/>
      <c r="J344" s="176"/>
      <c r="K344" s="176"/>
      <c r="L344" s="176"/>
      <c r="M344" s="176"/>
    </row>
    <row r="345" spans="1:13" s="5" customFormat="1">
      <c r="H345" s="101"/>
    </row>
    <row r="346" spans="1:13" s="5" customFormat="1" ht="26.25">
      <c r="A346" s="175"/>
      <c r="B346" s="175"/>
      <c r="C346" s="175"/>
      <c r="D346" s="175"/>
      <c r="E346" s="175"/>
      <c r="F346" s="175"/>
      <c r="G346" s="175"/>
      <c r="H346" s="175"/>
      <c r="I346" s="175"/>
      <c r="J346" s="175"/>
      <c r="K346" s="175"/>
      <c r="L346" s="175"/>
      <c r="M346" s="175"/>
    </row>
    <row r="347" spans="1:13" s="5" customFormat="1">
      <c r="H347" s="101"/>
    </row>
    <row r="348" spans="1:13" s="5" customFormat="1">
      <c r="A348" s="174"/>
      <c r="B348" s="174"/>
      <c r="C348" s="174"/>
      <c r="D348" s="174"/>
      <c r="E348" s="174"/>
      <c r="F348" s="98"/>
      <c r="G348" s="99"/>
      <c r="H348" s="99"/>
      <c r="I348" s="174"/>
      <c r="J348" s="174"/>
      <c r="K348" s="174"/>
      <c r="L348" s="174"/>
      <c r="M348" s="174"/>
    </row>
    <row r="349" spans="1:13" s="5" customFormat="1">
      <c r="A349" s="52"/>
      <c r="B349" s="52"/>
      <c r="C349" s="52"/>
      <c r="D349" s="52"/>
      <c r="E349" s="52"/>
      <c r="F349" s="52"/>
      <c r="G349" s="53"/>
      <c r="H349" s="100"/>
      <c r="I349" s="53"/>
      <c r="J349" s="53"/>
      <c r="K349" s="53"/>
      <c r="L349" s="53"/>
      <c r="M349" s="53"/>
    </row>
    <row r="350" spans="1:13" s="5" customFormat="1">
      <c r="A350" s="52"/>
      <c r="B350" s="52"/>
      <c r="C350" s="52"/>
      <c r="D350" s="52"/>
      <c r="E350" s="52"/>
      <c r="F350" s="52"/>
      <c r="G350" s="53"/>
      <c r="H350" s="100"/>
      <c r="I350" s="53"/>
      <c r="J350" s="53"/>
      <c r="K350" s="53"/>
      <c r="L350" s="53"/>
      <c r="M350" s="53"/>
    </row>
    <row r="351" spans="1:13" s="5" customFormat="1">
      <c r="A351" s="52"/>
      <c r="B351" s="52"/>
      <c r="C351" s="52"/>
      <c r="D351" s="52"/>
      <c r="E351" s="52"/>
      <c r="F351" s="52"/>
      <c r="G351" s="53"/>
      <c r="H351" s="100"/>
      <c r="I351" s="53"/>
      <c r="J351" s="53"/>
      <c r="K351" s="53"/>
      <c r="L351" s="53"/>
      <c r="M351" s="53"/>
    </row>
    <row r="352" spans="1:13" s="5" customFormat="1">
      <c r="A352" s="52"/>
      <c r="B352" s="52"/>
      <c r="C352" s="52"/>
      <c r="D352" s="52"/>
      <c r="E352" s="52"/>
      <c r="F352" s="52"/>
      <c r="G352" s="53"/>
      <c r="H352" s="100"/>
      <c r="I352" s="53"/>
      <c r="J352" s="53"/>
      <c r="K352" s="53"/>
      <c r="L352" s="53"/>
      <c r="M352" s="53"/>
    </row>
    <row r="353" spans="1:13" s="5" customFormat="1">
      <c r="A353" s="52"/>
      <c r="B353" s="52"/>
      <c r="C353" s="52"/>
      <c r="D353" s="52"/>
      <c r="E353" s="52"/>
      <c r="F353" s="52"/>
      <c r="G353" s="53"/>
      <c r="H353" s="100"/>
      <c r="I353" s="53"/>
      <c r="J353" s="53"/>
      <c r="K353" s="53"/>
      <c r="L353" s="53"/>
      <c r="M353" s="53"/>
    </row>
    <row r="354" spans="1:13" s="5" customFormat="1">
      <c r="A354" s="52"/>
      <c r="B354" s="52"/>
      <c r="C354" s="52"/>
      <c r="D354" s="52"/>
      <c r="E354" s="52"/>
      <c r="F354" s="52"/>
      <c r="G354" s="53"/>
      <c r="H354" s="53"/>
      <c r="I354" s="53"/>
      <c r="J354" s="53"/>
      <c r="K354" s="53"/>
      <c r="L354" s="53"/>
      <c r="M354" s="53"/>
    </row>
    <row r="355" spans="1:13" s="5" customFormat="1">
      <c r="A355" s="174"/>
      <c r="B355" s="174"/>
      <c r="C355" s="174"/>
      <c r="D355" s="174"/>
      <c r="E355" s="174"/>
      <c r="F355" s="98"/>
      <c r="G355" s="99"/>
      <c r="H355" s="99"/>
      <c r="I355" s="174"/>
      <c r="J355" s="174"/>
      <c r="K355" s="174"/>
      <c r="L355" s="174"/>
      <c r="M355" s="174"/>
    </row>
    <row r="356" spans="1:13" s="5" customFormat="1">
      <c r="A356" s="52"/>
      <c r="B356" s="52"/>
      <c r="C356" s="52"/>
      <c r="D356" s="52"/>
      <c r="E356" s="52"/>
      <c r="F356" s="52"/>
      <c r="G356" s="53"/>
      <c r="H356" s="100"/>
      <c r="I356" s="53"/>
      <c r="J356" s="53"/>
      <c r="K356" s="53"/>
      <c r="L356" s="53"/>
      <c r="M356" s="53"/>
    </row>
    <row r="357" spans="1:13" s="5" customFormat="1">
      <c r="A357" s="52"/>
      <c r="B357" s="52"/>
      <c r="C357" s="52"/>
      <c r="D357" s="52"/>
      <c r="E357" s="52"/>
      <c r="F357" s="52"/>
      <c r="G357" s="53"/>
      <c r="H357" s="100"/>
      <c r="I357" s="53"/>
      <c r="J357" s="53"/>
      <c r="K357" s="53"/>
      <c r="L357" s="53"/>
      <c r="M357" s="53"/>
    </row>
    <row r="358" spans="1:13" s="5" customFormat="1">
      <c r="A358" s="52"/>
      <c r="B358" s="52"/>
      <c r="C358" s="52"/>
      <c r="D358" s="52"/>
      <c r="E358" s="52"/>
      <c r="F358" s="52"/>
      <c r="G358" s="53"/>
      <c r="H358" s="100"/>
      <c r="I358" s="53"/>
      <c r="J358" s="53"/>
      <c r="K358" s="53"/>
      <c r="L358" s="53"/>
      <c r="M358" s="53"/>
    </row>
    <row r="359" spans="1:13" s="5" customFormat="1">
      <c r="A359" s="52"/>
      <c r="B359" s="52"/>
      <c r="C359" s="52"/>
      <c r="D359" s="52"/>
      <c r="E359" s="52"/>
      <c r="F359" s="52"/>
      <c r="G359" s="53"/>
      <c r="H359" s="100"/>
      <c r="I359" s="53"/>
      <c r="J359" s="53"/>
      <c r="K359" s="53"/>
      <c r="L359" s="53"/>
      <c r="M359" s="53"/>
    </row>
    <row r="360" spans="1:13" s="5" customFormat="1">
      <c r="A360" s="52"/>
      <c r="B360" s="52"/>
      <c r="C360" s="52"/>
      <c r="D360" s="52"/>
      <c r="E360" s="52"/>
      <c r="F360" s="52"/>
      <c r="G360" s="53"/>
      <c r="H360" s="100"/>
      <c r="I360" s="53"/>
      <c r="J360" s="53"/>
      <c r="K360" s="53"/>
      <c r="L360" s="53"/>
      <c r="M360" s="53"/>
    </row>
    <row r="361" spans="1:13" s="5" customFormat="1">
      <c r="A361" s="52"/>
      <c r="B361" s="52"/>
      <c r="C361" s="52"/>
      <c r="D361" s="52"/>
      <c r="E361" s="52"/>
      <c r="F361" s="52"/>
      <c r="G361" s="53"/>
      <c r="H361" s="53"/>
      <c r="I361" s="53"/>
      <c r="J361" s="53"/>
      <c r="K361" s="53"/>
      <c r="L361" s="53"/>
      <c r="M361" s="53"/>
    </row>
    <row r="362" spans="1:13" s="5" customFormat="1">
      <c r="A362" s="174"/>
      <c r="B362" s="174"/>
      <c r="C362" s="174"/>
      <c r="D362" s="174"/>
      <c r="E362" s="174"/>
      <c r="F362" s="98"/>
      <c r="G362" s="99"/>
      <c r="H362" s="99"/>
      <c r="I362" s="174"/>
      <c r="J362" s="174"/>
      <c r="K362" s="174"/>
      <c r="L362" s="174"/>
      <c r="M362" s="174"/>
    </row>
    <row r="363" spans="1:13" s="5" customFormat="1">
      <c r="A363" s="52"/>
      <c r="B363" s="52"/>
      <c r="C363" s="52"/>
      <c r="D363" s="52"/>
      <c r="E363" s="52"/>
      <c r="F363" s="52"/>
      <c r="G363" s="53"/>
      <c r="H363" s="100"/>
      <c r="I363" s="53"/>
      <c r="J363" s="53"/>
      <c r="K363" s="53"/>
      <c r="L363" s="53"/>
      <c r="M363" s="53"/>
    </row>
    <row r="364" spans="1:13" s="5" customFormat="1">
      <c r="A364" s="52"/>
      <c r="B364" s="52"/>
      <c r="C364" s="52"/>
      <c r="D364" s="52"/>
      <c r="E364" s="52"/>
      <c r="F364" s="52"/>
      <c r="G364" s="53"/>
      <c r="H364" s="100"/>
      <c r="I364" s="53"/>
      <c r="J364" s="53"/>
      <c r="K364" s="53"/>
      <c r="L364" s="53"/>
      <c r="M364" s="53"/>
    </row>
    <row r="365" spans="1:13" s="5" customFormat="1">
      <c r="A365" s="52"/>
      <c r="B365" s="52"/>
      <c r="C365" s="52"/>
      <c r="D365" s="52"/>
      <c r="E365" s="52"/>
      <c r="F365" s="52"/>
      <c r="G365" s="53"/>
      <c r="H365" s="100"/>
      <c r="I365" s="53"/>
      <c r="J365" s="53"/>
      <c r="K365" s="53"/>
      <c r="L365" s="53"/>
      <c r="M365" s="53"/>
    </row>
    <row r="366" spans="1:13" s="5" customFormat="1">
      <c r="A366" s="52"/>
      <c r="B366" s="52"/>
      <c r="C366" s="52"/>
      <c r="D366" s="52"/>
      <c r="E366" s="52"/>
      <c r="F366" s="52"/>
      <c r="G366" s="53"/>
      <c r="H366" s="100"/>
      <c r="I366" s="53"/>
      <c r="J366" s="53"/>
      <c r="K366" s="53"/>
      <c r="L366" s="53"/>
      <c r="M366" s="53"/>
    </row>
    <row r="367" spans="1:13" s="5" customFormat="1">
      <c r="A367" s="52"/>
      <c r="B367" s="52"/>
      <c r="C367" s="52"/>
      <c r="D367" s="52"/>
      <c r="E367" s="52"/>
      <c r="F367" s="52"/>
      <c r="G367" s="53"/>
      <c r="H367" s="100"/>
      <c r="I367" s="53"/>
      <c r="J367" s="53"/>
      <c r="K367" s="53"/>
      <c r="L367" s="53"/>
      <c r="M367" s="53"/>
    </row>
    <row r="368" spans="1:13" s="5" customFormat="1">
      <c r="A368" s="52"/>
      <c r="B368" s="52"/>
      <c r="C368" s="52"/>
      <c r="D368" s="52"/>
      <c r="E368" s="52"/>
      <c r="F368" s="52"/>
      <c r="G368" s="53"/>
      <c r="H368" s="53"/>
      <c r="I368" s="53"/>
      <c r="J368" s="53"/>
      <c r="K368" s="53"/>
      <c r="L368" s="53"/>
      <c r="M368" s="53"/>
    </row>
    <row r="369" spans="1:13" s="5" customFormat="1">
      <c r="A369" s="174"/>
      <c r="B369" s="174"/>
      <c r="C369" s="174"/>
      <c r="D369" s="174"/>
      <c r="E369" s="174"/>
      <c r="F369" s="98"/>
      <c r="G369" s="99"/>
      <c r="H369" s="99"/>
      <c r="I369" s="174"/>
      <c r="J369" s="174"/>
      <c r="K369" s="174"/>
      <c r="L369" s="174"/>
      <c r="M369" s="174"/>
    </row>
    <row r="370" spans="1:13" s="5" customFormat="1">
      <c r="A370" s="52"/>
      <c r="B370" s="52"/>
      <c r="C370" s="52"/>
      <c r="D370" s="52"/>
      <c r="E370" s="52"/>
      <c r="F370" s="52"/>
      <c r="G370" s="53"/>
      <c r="H370" s="53"/>
      <c r="I370" s="53"/>
      <c r="J370" s="53"/>
      <c r="K370" s="53"/>
      <c r="L370" s="53"/>
      <c r="M370" s="53"/>
    </row>
    <row r="371" spans="1:13" s="5" customFormat="1">
      <c r="A371" s="52"/>
      <c r="B371" s="52"/>
      <c r="C371" s="52"/>
      <c r="D371" s="52"/>
      <c r="E371" s="52"/>
      <c r="F371" s="52"/>
      <c r="G371" s="53"/>
      <c r="H371" s="53"/>
      <c r="I371" s="53"/>
      <c r="J371" s="53"/>
      <c r="K371" s="53"/>
      <c r="L371" s="53"/>
      <c r="M371" s="53"/>
    </row>
    <row r="372" spans="1:13" s="5" customFormat="1">
      <c r="A372" s="52"/>
      <c r="B372" s="52"/>
      <c r="C372" s="52"/>
      <c r="D372" s="52"/>
      <c r="E372" s="52"/>
      <c r="F372" s="52"/>
      <c r="G372" s="53"/>
      <c r="H372" s="53"/>
      <c r="I372" s="53"/>
      <c r="J372" s="53"/>
      <c r="K372" s="53"/>
      <c r="L372" s="53"/>
      <c r="M372" s="53"/>
    </row>
    <row r="373" spans="1:13" s="5" customFormat="1">
      <c r="A373" s="52"/>
      <c r="B373" s="52"/>
      <c r="C373" s="52"/>
      <c r="D373" s="52"/>
      <c r="E373" s="52"/>
      <c r="F373" s="52"/>
      <c r="G373" s="53"/>
      <c r="H373" s="53"/>
      <c r="I373" s="53"/>
      <c r="J373" s="53"/>
      <c r="K373" s="53"/>
      <c r="L373" s="53"/>
      <c r="M373" s="53"/>
    </row>
    <row r="374" spans="1:13" s="5" customFormat="1">
      <c r="A374" s="52"/>
      <c r="B374" s="52"/>
      <c r="C374" s="52"/>
      <c r="D374" s="52"/>
      <c r="E374" s="52"/>
      <c r="F374" s="52"/>
      <c r="G374" s="53"/>
      <c r="H374" s="53"/>
      <c r="I374" s="53"/>
      <c r="J374" s="53"/>
      <c r="K374" s="53"/>
      <c r="L374" s="53"/>
      <c r="M374" s="53"/>
    </row>
    <row r="375" spans="1:13" s="5" customFormat="1">
      <c r="A375" s="52"/>
      <c r="B375" s="52"/>
      <c r="C375" s="52"/>
      <c r="D375" s="52"/>
      <c r="E375" s="52"/>
      <c r="F375" s="52"/>
      <c r="G375" s="53"/>
      <c r="H375" s="53"/>
      <c r="I375" s="53"/>
      <c r="J375" s="53"/>
      <c r="K375" s="53"/>
      <c r="L375" s="53"/>
      <c r="M375" s="53"/>
    </row>
    <row r="376" spans="1:13" s="5" customFormat="1">
      <c r="A376" s="174"/>
      <c r="B376" s="174"/>
      <c r="C376" s="174"/>
      <c r="D376" s="174"/>
      <c r="E376" s="174"/>
      <c r="F376" s="98"/>
      <c r="G376" s="99"/>
      <c r="H376" s="99"/>
      <c r="I376" s="174"/>
      <c r="J376" s="174"/>
      <c r="K376" s="174"/>
      <c r="L376" s="174"/>
      <c r="M376" s="174"/>
    </row>
    <row r="377" spans="1:13" s="5" customFormat="1">
      <c r="A377" s="52"/>
      <c r="B377" s="52"/>
      <c r="C377" s="52"/>
      <c r="D377" s="52"/>
      <c r="E377" s="52"/>
      <c r="F377" s="52"/>
      <c r="G377" s="53"/>
      <c r="H377" s="53"/>
      <c r="I377" s="53"/>
      <c r="J377" s="53"/>
      <c r="K377" s="53"/>
      <c r="L377" s="53"/>
      <c r="M377" s="53"/>
    </row>
    <row r="378" spans="1:13" s="5" customFormat="1">
      <c r="A378" s="52"/>
      <c r="B378" s="52"/>
      <c r="C378" s="52"/>
      <c r="D378" s="52"/>
      <c r="E378" s="52"/>
      <c r="F378" s="52"/>
      <c r="G378" s="53"/>
      <c r="H378" s="53"/>
      <c r="I378" s="53"/>
      <c r="J378" s="53"/>
      <c r="K378" s="53"/>
      <c r="L378" s="53"/>
      <c r="M378" s="53"/>
    </row>
    <row r="379" spans="1:13" s="5" customFormat="1">
      <c r="A379" s="52"/>
      <c r="B379" s="52"/>
      <c r="C379" s="52"/>
      <c r="D379" s="52"/>
      <c r="E379" s="52"/>
      <c r="F379" s="52"/>
      <c r="G379" s="53"/>
      <c r="H379" s="53"/>
      <c r="I379" s="53"/>
      <c r="J379" s="53"/>
      <c r="K379" s="53"/>
      <c r="L379" s="53"/>
      <c r="M379" s="53"/>
    </row>
    <row r="380" spans="1:13" s="5" customFormat="1">
      <c r="A380" s="52"/>
      <c r="B380" s="52"/>
      <c r="C380" s="52"/>
      <c r="D380" s="52"/>
      <c r="E380" s="52"/>
      <c r="F380" s="52"/>
      <c r="G380" s="53"/>
      <c r="H380" s="53"/>
      <c r="I380" s="53"/>
      <c r="J380" s="53"/>
      <c r="K380" s="53"/>
      <c r="L380" s="53"/>
      <c r="M380" s="53"/>
    </row>
    <row r="381" spans="1:13" s="5" customFormat="1">
      <c r="A381" s="52"/>
      <c r="B381" s="52"/>
      <c r="C381" s="52"/>
      <c r="D381" s="52"/>
      <c r="E381" s="52"/>
      <c r="F381" s="52"/>
      <c r="G381" s="53"/>
      <c r="H381" s="53"/>
      <c r="I381" s="53"/>
      <c r="J381" s="53"/>
      <c r="K381" s="53"/>
      <c r="L381" s="53"/>
      <c r="M381" s="53"/>
    </row>
    <row r="382" spans="1:13" s="5" customFormat="1">
      <c r="H382" s="101"/>
    </row>
    <row r="383" spans="1:13" s="5" customFormat="1">
      <c r="H383" s="101"/>
    </row>
    <row r="384" spans="1:13" s="5" customFormat="1">
      <c r="H384" s="101"/>
    </row>
    <row r="385" spans="8:8" s="5" customFormat="1">
      <c r="H385" s="101"/>
    </row>
    <row r="386" spans="8:8" s="5" customFormat="1">
      <c r="H386" s="101"/>
    </row>
    <row r="387" spans="8:8" s="5" customFormat="1">
      <c r="H387" s="101"/>
    </row>
    <row r="388" spans="8:8" s="5" customFormat="1">
      <c r="H388" s="101"/>
    </row>
    <row r="389" spans="8:8" s="5" customFormat="1">
      <c r="H389" s="101"/>
    </row>
    <row r="390" spans="8:8" s="5" customFormat="1">
      <c r="H390" s="101"/>
    </row>
    <row r="391" spans="8:8" s="5" customFormat="1">
      <c r="H391" s="101"/>
    </row>
    <row r="392" spans="8:8" s="5" customFormat="1">
      <c r="H392" s="101"/>
    </row>
    <row r="393" spans="8:8" s="5" customFormat="1">
      <c r="H393" s="101"/>
    </row>
    <row r="394" spans="8:8" s="5" customFormat="1">
      <c r="H394" s="101"/>
    </row>
    <row r="395" spans="8:8" s="5" customFormat="1">
      <c r="H395" s="101"/>
    </row>
    <row r="396" spans="8:8" s="5" customFormat="1">
      <c r="H396" s="101"/>
    </row>
    <row r="397" spans="8:8" s="5" customFormat="1">
      <c r="H397" s="101"/>
    </row>
    <row r="398" spans="8:8" s="5" customFormat="1">
      <c r="H398" s="101"/>
    </row>
    <row r="399" spans="8:8" s="5" customFormat="1">
      <c r="H399" s="101"/>
    </row>
    <row r="400" spans="8:8" s="5" customFormat="1">
      <c r="H400" s="101"/>
    </row>
  </sheetData>
  <mergeCells count="120">
    <mergeCell ref="A43:E43"/>
    <mergeCell ref="I43:M43"/>
    <mergeCell ref="A50:E50"/>
    <mergeCell ref="I50:M50"/>
    <mergeCell ref="A77:M77"/>
    <mergeCell ref="A79:M79"/>
    <mergeCell ref="A153:M153"/>
    <mergeCell ref="A155:M155"/>
    <mergeCell ref="A81:E81"/>
    <mergeCell ref="I81:M81"/>
    <mergeCell ref="A133:E133"/>
    <mergeCell ref="I133:M133"/>
    <mergeCell ref="A147:E147"/>
    <mergeCell ref="I147:M147"/>
    <mergeCell ref="A115:M115"/>
    <mergeCell ref="A117:M117"/>
    <mergeCell ref="A102:E102"/>
    <mergeCell ref="I102:M102"/>
    <mergeCell ref="A88:E88"/>
    <mergeCell ref="I88:M88"/>
    <mergeCell ref="A95:E95"/>
    <mergeCell ref="I95:M95"/>
    <mergeCell ref="A57:E57"/>
    <mergeCell ref="I57:M57"/>
    <mergeCell ref="A64:E64"/>
    <mergeCell ref="I64:M64"/>
    <mergeCell ref="A71:E71"/>
    <mergeCell ref="I71:M71"/>
    <mergeCell ref="A126:E126"/>
    <mergeCell ref="I126:M126"/>
    <mergeCell ref="A1:M1"/>
    <mergeCell ref="A3:M3"/>
    <mergeCell ref="A5:E5"/>
    <mergeCell ref="A12:E12"/>
    <mergeCell ref="I5:M5"/>
    <mergeCell ref="I12:M12"/>
    <mergeCell ref="A26:E26"/>
    <mergeCell ref="I26:M26"/>
    <mergeCell ref="A217:E217"/>
    <mergeCell ref="I217:M217"/>
    <mergeCell ref="A194:M194"/>
    <mergeCell ref="A178:E178"/>
    <mergeCell ref="I178:M178"/>
    <mergeCell ref="A185:E185"/>
    <mergeCell ref="I185:M185"/>
    <mergeCell ref="A192:M192"/>
    <mergeCell ref="A196:E196"/>
    <mergeCell ref="I196:M196"/>
    <mergeCell ref="A33:E33"/>
    <mergeCell ref="I33:M33"/>
    <mergeCell ref="I210:M210"/>
    <mergeCell ref="A203:E203"/>
    <mergeCell ref="I203:M203"/>
    <mergeCell ref="A210:E210"/>
    <mergeCell ref="A171:E171"/>
    <mergeCell ref="I171:M171"/>
    <mergeCell ref="A164:E164"/>
    <mergeCell ref="I164:M164"/>
    <mergeCell ref="A19:E19"/>
    <mergeCell ref="I19:M19"/>
    <mergeCell ref="A262:E262"/>
    <mergeCell ref="I255:M255"/>
    <mergeCell ref="A241:E241"/>
    <mergeCell ref="I241:M241"/>
    <mergeCell ref="I262:M262"/>
    <mergeCell ref="A248:E248"/>
    <mergeCell ref="I248:M248"/>
    <mergeCell ref="A255:E255"/>
    <mergeCell ref="A157:E157"/>
    <mergeCell ref="I157:M157"/>
    <mergeCell ref="A39:M39"/>
    <mergeCell ref="A41:M41"/>
    <mergeCell ref="A140:E140"/>
    <mergeCell ref="I140:M140"/>
    <mergeCell ref="A119:E119"/>
    <mergeCell ref="I119:M119"/>
    <mergeCell ref="A109:E109"/>
    <mergeCell ref="I109:M109"/>
    <mergeCell ref="A224:E224"/>
    <mergeCell ref="I224:M224"/>
    <mergeCell ref="I317:M317"/>
    <mergeCell ref="A324:E324"/>
    <mergeCell ref="I324:M324"/>
    <mergeCell ref="A268:M268"/>
    <mergeCell ref="A300:E300"/>
    <mergeCell ref="I300:M300"/>
    <mergeCell ref="A230:M230"/>
    <mergeCell ref="A232:M232"/>
    <mergeCell ref="A234:E234"/>
    <mergeCell ref="I234:M234"/>
    <mergeCell ref="A293:E293"/>
    <mergeCell ref="I293:M293"/>
    <mergeCell ref="A279:E279"/>
    <mergeCell ref="I279:M279"/>
    <mergeCell ref="A272:E272"/>
    <mergeCell ref="I272:M272"/>
    <mergeCell ref="A286:E286"/>
    <mergeCell ref="I286:M286"/>
    <mergeCell ref="A306:M306"/>
    <mergeCell ref="A270:M270"/>
    <mergeCell ref="A355:E355"/>
    <mergeCell ref="I355:M355"/>
    <mergeCell ref="A338:E338"/>
    <mergeCell ref="I338:M338"/>
    <mergeCell ref="A344:M344"/>
    <mergeCell ref="A346:M346"/>
    <mergeCell ref="A348:E348"/>
    <mergeCell ref="I348:M348"/>
    <mergeCell ref="A376:E376"/>
    <mergeCell ref="I376:M376"/>
    <mergeCell ref="A362:E362"/>
    <mergeCell ref="I362:M362"/>
    <mergeCell ref="A369:E369"/>
    <mergeCell ref="I369:M369"/>
    <mergeCell ref="A331:E331"/>
    <mergeCell ref="I331:M331"/>
    <mergeCell ref="A308:M308"/>
    <mergeCell ref="A310:E310"/>
    <mergeCell ref="I310:M310"/>
    <mergeCell ref="A317:E317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9"/>
  <sheetViews>
    <sheetView topLeftCell="A79" workbookViewId="0">
      <selection activeCell="H72" sqref="H72"/>
    </sheetView>
  </sheetViews>
  <sheetFormatPr defaultColWidth="8.85546875" defaultRowHeight="12.75"/>
  <cols>
    <col min="1" max="5" width="8.85546875" customWidth="1"/>
    <col min="6" max="6" width="5.42578125" hidden="1" customWidth="1"/>
    <col min="7" max="7" width="4.7109375" customWidth="1"/>
    <col min="8" max="8" width="27.7109375" customWidth="1"/>
  </cols>
  <sheetData>
    <row r="1" spans="1:13" ht="26.25">
      <c r="A1" s="172" t="s">
        <v>210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3" spans="1:13" ht="26.25">
      <c r="A3" s="173" t="s">
        <v>84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3.5" thickBot="1"/>
    <row r="5" spans="1:13" ht="20.25">
      <c r="A5" s="162" t="s">
        <v>10</v>
      </c>
      <c r="B5" s="163"/>
      <c r="C5" s="163"/>
      <c r="D5" s="163"/>
      <c r="E5" s="164"/>
      <c r="F5" s="64"/>
      <c r="G5" s="26"/>
      <c r="H5" s="62" t="s">
        <v>11</v>
      </c>
      <c r="I5" s="165" t="s">
        <v>69</v>
      </c>
      <c r="J5" s="166"/>
      <c r="K5" s="166"/>
      <c r="L5" s="166"/>
      <c r="M5" s="171"/>
    </row>
    <row r="6" spans="1:13" ht="20.25">
      <c r="A6" s="28">
        <v>1</v>
      </c>
      <c r="B6" s="29">
        <v>9</v>
      </c>
      <c r="C6" s="29">
        <v>7</v>
      </c>
      <c r="D6" s="29">
        <v>5</v>
      </c>
      <c r="E6" s="30" t="s">
        <v>15</v>
      </c>
      <c r="F6" s="72">
        <v>1</v>
      </c>
      <c r="G6" s="31"/>
      <c r="H6" s="63" t="str">
        <f ca="1">VLOOKUP(F6,fours!$A$8:$K$31,3)</f>
        <v>McKinley Pauline</v>
      </c>
      <c r="I6" s="32"/>
      <c r="J6" s="33"/>
      <c r="K6" s="33"/>
      <c r="L6" s="33"/>
      <c r="M6" s="34" t="s">
        <v>70</v>
      </c>
    </row>
    <row r="7" spans="1:13" ht="20.25">
      <c r="A7" s="28">
        <v>2</v>
      </c>
      <c r="B7" s="29">
        <v>9</v>
      </c>
      <c r="C7" s="29">
        <v>8</v>
      </c>
      <c r="D7" s="29" t="s">
        <v>15</v>
      </c>
      <c r="E7" s="30">
        <v>3</v>
      </c>
      <c r="F7" s="72">
        <v>1</v>
      </c>
      <c r="G7" s="31"/>
      <c r="H7" s="63" t="str">
        <f ca="1">VLOOKUP(F7,fours!$A$8:$K$31,5)</f>
        <v>Maunsell Valma</v>
      </c>
      <c r="I7" s="32"/>
      <c r="J7" s="33"/>
      <c r="K7" s="33"/>
      <c r="L7" s="33" t="s">
        <v>70</v>
      </c>
      <c r="M7" s="34"/>
    </row>
    <row r="8" spans="1:13" ht="20.25">
      <c r="A8" s="28">
        <v>2</v>
      </c>
      <c r="B8" s="29">
        <v>10</v>
      </c>
      <c r="C8" s="29" t="s">
        <v>15</v>
      </c>
      <c r="D8" s="29">
        <v>5</v>
      </c>
      <c r="E8" s="30">
        <v>4</v>
      </c>
      <c r="F8" s="72">
        <v>1</v>
      </c>
      <c r="G8" s="31"/>
      <c r="H8" s="63" t="str">
        <f ca="1">VLOOKUP(F8,fours!$A$8:$K$31,7)</f>
        <v>Fawkner Bruce</v>
      </c>
      <c r="I8" s="32"/>
      <c r="J8" s="33"/>
      <c r="K8" s="33" t="s">
        <v>70</v>
      </c>
      <c r="L8" s="33"/>
      <c r="M8" s="34"/>
    </row>
    <row r="9" spans="1:13" ht="20.25">
      <c r="A9" s="28">
        <v>1</v>
      </c>
      <c r="B9" s="29" t="s">
        <v>15</v>
      </c>
      <c r="C9" s="29">
        <v>8</v>
      </c>
      <c r="D9" s="29">
        <v>6</v>
      </c>
      <c r="E9" s="30">
        <v>4</v>
      </c>
      <c r="F9" s="72">
        <v>1</v>
      </c>
      <c r="G9" s="31"/>
      <c r="H9" s="63" t="str">
        <f ca="1">VLOOKUP(F9,fours!$A$8:$K$31,9)</f>
        <v>Liddell Stuart</v>
      </c>
      <c r="I9" s="32"/>
      <c r="J9" s="33" t="s">
        <v>70</v>
      </c>
      <c r="K9" s="33"/>
      <c r="L9" s="33"/>
      <c r="M9" s="34"/>
    </row>
    <row r="10" spans="1:13" ht="21" thickBot="1">
      <c r="A10" s="35" t="s">
        <v>15</v>
      </c>
      <c r="B10" s="36">
        <v>10</v>
      </c>
      <c r="C10" s="36">
        <v>7</v>
      </c>
      <c r="D10" s="36">
        <v>6</v>
      </c>
      <c r="E10" s="37">
        <v>3</v>
      </c>
      <c r="F10" s="72">
        <v>1</v>
      </c>
      <c r="G10" s="38"/>
      <c r="H10" s="63" t="str">
        <f ca="1">VLOOKUP(F10,fours!$A$8:$K$31,11)</f>
        <v>Holden Brett</v>
      </c>
      <c r="I10" s="39" t="s">
        <v>70</v>
      </c>
      <c r="J10" s="40"/>
      <c r="K10" s="40"/>
      <c r="L10" s="40"/>
      <c r="M10" s="41"/>
    </row>
    <row r="11" spans="1:13" ht="21" thickBot="1">
      <c r="A11" s="42"/>
      <c r="B11" s="42"/>
      <c r="C11" s="42"/>
      <c r="D11" s="42"/>
      <c r="E11" s="42"/>
      <c r="F11" s="42"/>
      <c r="G11" s="43"/>
      <c r="H11" s="43"/>
      <c r="I11" s="43"/>
      <c r="J11" s="43"/>
      <c r="K11" s="43"/>
      <c r="L11" s="43"/>
      <c r="M11" s="43"/>
    </row>
    <row r="12" spans="1:13" ht="20.25">
      <c r="A12" s="162" t="s">
        <v>10</v>
      </c>
      <c r="B12" s="163"/>
      <c r="C12" s="163"/>
      <c r="D12" s="163"/>
      <c r="E12" s="164"/>
      <c r="F12" s="64"/>
      <c r="G12" s="26"/>
      <c r="H12" s="62" t="s">
        <v>16</v>
      </c>
      <c r="I12" s="165" t="s">
        <v>69</v>
      </c>
      <c r="J12" s="166"/>
      <c r="K12" s="166"/>
      <c r="L12" s="166"/>
      <c r="M12" s="171"/>
    </row>
    <row r="13" spans="1:13" ht="20.25">
      <c r="A13" s="28">
        <v>3</v>
      </c>
      <c r="B13" s="29">
        <v>1</v>
      </c>
      <c r="C13" s="29">
        <v>9</v>
      </c>
      <c r="D13" s="29">
        <v>7</v>
      </c>
      <c r="E13" s="30" t="s">
        <v>15</v>
      </c>
      <c r="F13" s="72">
        <v>2</v>
      </c>
      <c r="G13" s="31"/>
      <c r="H13" s="63" t="str">
        <f ca="1">VLOOKUP(F13,fours!$A$8:$K$31,3)</f>
        <v>Daley Paul</v>
      </c>
      <c r="I13" s="32"/>
      <c r="J13" s="33"/>
      <c r="K13" s="33"/>
      <c r="L13" s="33"/>
      <c r="M13" s="34" t="s">
        <v>70</v>
      </c>
    </row>
    <row r="14" spans="1:13" ht="20.25">
      <c r="A14" s="28">
        <v>4</v>
      </c>
      <c r="B14" s="29">
        <v>1</v>
      </c>
      <c r="C14" s="29">
        <v>10</v>
      </c>
      <c r="D14" s="29" t="s">
        <v>15</v>
      </c>
      <c r="E14" s="30">
        <v>5</v>
      </c>
      <c r="F14" s="72">
        <v>2</v>
      </c>
      <c r="G14" s="31"/>
      <c r="H14" s="63" t="str">
        <f ca="1">VLOOKUP(F14,fours!$A$8:$K$31,5)</f>
        <v>Devlin Charles</v>
      </c>
      <c r="I14" s="32"/>
      <c r="J14" s="33"/>
      <c r="K14" s="33"/>
      <c r="L14" s="33" t="s">
        <v>70</v>
      </c>
      <c r="M14" s="34"/>
    </row>
    <row r="15" spans="1:13" ht="20.25">
      <c r="A15" s="28">
        <v>4</v>
      </c>
      <c r="B15" s="29">
        <v>2</v>
      </c>
      <c r="C15" s="29" t="s">
        <v>15</v>
      </c>
      <c r="D15" s="29">
        <v>7</v>
      </c>
      <c r="E15" s="30">
        <v>6</v>
      </c>
      <c r="F15" s="72">
        <v>2</v>
      </c>
      <c r="G15" s="31"/>
      <c r="H15" s="63" t="str">
        <f ca="1">VLOOKUP(F15,fours!$A$8:$K$31,7)</f>
        <v>Marshall Kevin</v>
      </c>
      <c r="I15" s="32"/>
      <c r="J15" s="33"/>
      <c r="K15" s="33" t="s">
        <v>70</v>
      </c>
      <c r="L15" s="33"/>
      <c r="M15" s="34"/>
    </row>
    <row r="16" spans="1:13" ht="20.25">
      <c r="A16" s="28">
        <v>3</v>
      </c>
      <c r="B16" s="29" t="s">
        <v>15</v>
      </c>
      <c r="C16" s="29">
        <v>10</v>
      </c>
      <c r="D16" s="29">
        <v>8</v>
      </c>
      <c r="E16" s="30">
        <v>6</v>
      </c>
      <c r="F16" s="72">
        <v>2</v>
      </c>
      <c r="G16" s="31"/>
      <c r="H16" s="63" t="str">
        <f ca="1">VLOOKUP(F16,fours!$A$8:$K$31,9)</f>
        <v>Kaan Ton</v>
      </c>
      <c r="I16" s="32"/>
      <c r="J16" s="33" t="s">
        <v>70</v>
      </c>
      <c r="K16" s="33"/>
      <c r="L16" s="33"/>
      <c r="M16" s="34"/>
    </row>
    <row r="17" spans="1:13" ht="21" thickBot="1">
      <c r="A17" s="35" t="s">
        <v>15</v>
      </c>
      <c r="B17" s="36">
        <v>2</v>
      </c>
      <c r="C17" s="36">
        <v>9</v>
      </c>
      <c r="D17" s="36">
        <v>8</v>
      </c>
      <c r="E17" s="37">
        <v>5</v>
      </c>
      <c r="F17" s="72">
        <v>2</v>
      </c>
      <c r="G17" s="38"/>
      <c r="H17" s="63" t="str">
        <f ca="1">VLOOKUP(F17,fours!$A$8:$K$31,11)</f>
        <v>Perkins Andrew</v>
      </c>
      <c r="I17" s="39" t="s">
        <v>70</v>
      </c>
      <c r="J17" s="40"/>
      <c r="K17" s="40"/>
      <c r="L17" s="40"/>
      <c r="M17" s="41"/>
    </row>
    <row r="18" spans="1:13" ht="21" thickBot="1">
      <c r="A18" s="42"/>
      <c r="B18" s="42"/>
      <c r="C18" s="42"/>
      <c r="D18" s="42"/>
      <c r="E18" s="42"/>
      <c r="F18" s="42"/>
      <c r="G18" s="43"/>
      <c r="H18" s="43"/>
      <c r="I18" s="43"/>
      <c r="J18" s="43"/>
      <c r="K18" s="43"/>
      <c r="L18" s="43"/>
      <c r="M18" s="43"/>
    </row>
    <row r="19" spans="1:13" ht="20.25">
      <c r="A19" s="162" t="s">
        <v>10</v>
      </c>
      <c r="B19" s="163"/>
      <c r="C19" s="163"/>
      <c r="D19" s="163"/>
      <c r="E19" s="164"/>
      <c r="F19" s="64"/>
      <c r="G19" s="26"/>
      <c r="H19" s="62" t="s">
        <v>20</v>
      </c>
      <c r="I19" s="165" t="s">
        <v>69</v>
      </c>
      <c r="J19" s="166"/>
      <c r="K19" s="166"/>
      <c r="L19" s="166"/>
      <c r="M19" s="171"/>
    </row>
    <row r="20" spans="1:13" ht="20.25">
      <c r="A20" s="28">
        <v>5</v>
      </c>
      <c r="B20" s="29">
        <v>3</v>
      </c>
      <c r="C20" s="29">
        <v>1</v>
      </c>
      <c r="D20" s="29">
        <v>9</v>
      </c>
      <c r="E20" s="30" t="s">
        <v>15</v>
      </c>
      <c r="F20" s="72">
        <v>3</v>
      </c>
      <c r="G20" s="31"/>
      <c r="H20" s="63" t="str">
        <f ca="1">VLOOKUP(F20,fours!$A$8:$K$31,3)</f>
        <v>Thomas Simon</v>
      </c>
      <c r="I20" s="32"/>
      <c r="J20" s="33"/>
      <c r="K20" s="33"/>
      <c r="L20" s="33"/>
      <c r="M20" s="34" t="s">
        <v>70</v>
      </c>
    </row>
    <row r="21" spans="1:13" ht="20.25">
      <c r="A21" s="28">
        <v>6</v>
      </c>
      <c r="B21" s="29">
        <v>3</v>
      </c>
      <c r="C21" s="29">
        <v>2</v>
      </c>
      <c r="D21" s="29" t="s">
        <v>15</v>
      </c>
      <c r="E21" s="30">
        <v>7</v>
      </c>
      <c r="F21" s="72">
        <v>3</v>
      </c>
      <c r="G21" s="31"/>
      <c r="H21" s="63" t="str">
        <f ca="1">VLOOKUP(F21,fours!$A$8:$K$31,5)</f>
        <v>Sunbeam Maurice</v>
      </c>
      <c r="I21" s="32"/>
      <c r="J21" s="33"/>
      <c r="K21" s="33"/>
      <c r="L21" s="33" t="s">
        <v>70</v>
      </c>
      <c r="M21" s="34"/>
    </row>
    <row r="22" spans="1:13" ht="20.25">
      <c r="A22" s="28">
        <v>6</v>
      </c>
      <c r="B22" s="29">
        <v>4</v>
      </c>
      <c r="C22" s="29" t="s">
        <v>15</v>
      </c>
      <c r="D22" s="29">
        <v>9</v>
      </c>
      <c r="E22" s="30">
        <v>8</v>
      </c>
      <c r="F22" s="72">
        <v>3</v>
      </c>
      <c r="G22" s="31"/>
      <c r="H22" s="63" t="str">
        <f ca="1">VLOOKUP(F22,fours!$A$8:$K$31,7)</f>
        <v>Baker Brian</v>
      </c>
      <c r="I22" s="32"/>
      <c r="J22" s="33"/>
      <c r="K22" s="33" t="s">
        <v>70</v>
      </c>
      <c r="L22" s="33"/>
      <c r="M22" s="34"/>
    </row>
    <row r="23" spans="1:13" ht="20.25">
      <c r="A23" s="28">
        <v>5</v>
      </c>
      <c r="B23" s="29" t="s">
        <v>15</v>
      </c>
      <c r="C23" s="29">
        <v>2</v>
      </c>
      <c r="D23" s="29">
        <v>10</v>
      </c>
      <c r="E23" s="30">
        <v>8</v>
      </c>
      <c r="F23" s="72">
        <v>3</v>
      </c>
      <c r="G23" s="31"/>
      <c r="H23" s="63" t="str">
        <f ca="1">VLOOKUP(F23,fours!$A$8:$K$31,9)</f>
        <v>Montgomery Philip</v>
      </c>
      <c r="I23" s="32"/>
      <c r="J23" s="33" t="s">
        <v>70</v>
      </c>
      <c r="K23" s="33"/>
      <c r="L23" s="33"/>
      <c r="M23" s="34"/>
    </row>
    <row r="24" spans="1:13" ht="21" thickBot="1">
      <c r="A24" s="35" t="s">
        <v>15</v>
      </c>
      <c r="B24" s="36">
        <v>4</v>
      </c>
      <c r="C24" s="36">
        <v>1</v>
      </c>
      <c r="D24" s="36">
        <v>10</v>
      </c>
      <c r="E24" s="37">
        <v>7</v>
      </c>
      <c r="F24" s="72">
        <v>3</v>
      </c>
      <c r="G24" s="38"/>
      <c r="H24" s="63" t="str">
        <f ca="1">VLOOKUP(F24,fours!$A$8:$K$31,11)</f>
        <v>Matthews Bevan</v>
      </c>
      <c r="I24" s="39" t="s">
        <v>70</v>
      </c>
      <c r="J24" s="40"/>
      <c r="K24" s="40"/>
      <c r="L24" s="40"/>
      <c r="M24" s="41"/>
    </row>
    <row r="25" spans="1:13" ht="21" thickBot="1">
      <c r="A25" s="42"/>
      <c r="B25" s="42"/>
      <c r="C25" s="42"/>
      <c r="D25" s="42"/>
      <c r="E25" s="42"/>
      <c r="F25" s="42"/>
      <c r="G25" s="43"/>
      <c r="H25" s="43"/>
      <c r="I25" s="43"/>
      <c r="J25" s="43"/>
      <c r="K25" s="43"/>
      <c r="L25" s="43"/>
      <c r="M25" s="43"/>
    </row>
    <row r="26" spans="1:13" ht="20.25">
      <c r="A26" s="162" t="s">
        <v>10</v>
      </c>
      <c r="B26" s="163"/>
      <c r="C26" s="163"/>
      <c r="D26" s="163"/>
      <c r="E26" s="164"/>
      <c r="F26" s="64"/>
      <c r="G26" s="26"/>
      <c r="H26" s="62" t="s">
        <v>61</v>
      </c>
      <c r="I26" s="166" t="s">
        <v>69</v>
      </c>
      <c r="J26" s="166"/>
      <c r="K26" s="166"/>
      <c r="L26" s="166"/>
      <c r="M26" s="171"/>
    </row>
    <row r="27" spans="1:13" ht="20.25">
      <c r="A27" s="28">
        <v>7</v>
      </c>
      <c r="B27" s="29">
        <v>5</v>
      </c>
      <c r="C27" s="29">
        <v>3</v>
      </c>
      <c r="D27" s="29">
        <v>1</v>
      </c>
      <c r="E27" s="30" t="s">
        <v>15</v>
      </c>
      <c r="F27" s="72">
        <v>4</v>
      </c>
      <c r="G27" s="31"/>
      <c r="H27" s="63" t="str">
        <f ca="1">VLOOKUP(F27,fours!$A$8:$K$31,3)</f>
        <v>Matthews Chris</v>
      </c>
      <c r="I27" s="32"/>
      <c r="J27" s="33"/>
      <c r="K27" s="33"/>
      <c r="L27" s="33"/>
      <c r="M27" s="34" t="s">
        <v>70</v>
      </c>
    </row>
    <row r="28" spans="1:13" ht="20.25">
      <c r="A28" s="28">
        <v>8</v>
      </c>
      <c r="B28" s="29">
        <v>5</v>
      </c>
      <c r="C28" s="29">
        <v>4</v>
      </c>
      <c r="D28" s="29" t="s">
        <v>15</v>
      </c>
      <c r="E28" s="30">
        <v>9</v>
      </c>
      <c r="F28" s="72">
        <v>4</v>
      </c>
      <c r="G28" s="31"/>
      <c r="H28" s="63" t="str">
        <f ca="1">VLOOKUP(F28,fours!$A$8:$K$31,5)</f>
        <v>Oulaghan Adrian</v>
      </c>
      <c r="I28" s="32"/>
      <c r="J28" s="33"/>
      <c r="K28" s="33"/>
      <c r="L28" s="33" t="s">
        <v>70</v>
      </c>
      <c r="M28" s="34"/>
    </row>
    <row r="29" spans="1:13" ht="20.25">
      <c r="A29" s="28">
        <v>8</v>
      </c>
      <c r="B29" s="29">
        <v>6</v>
      </c>
      <c r="C29" s="29" t="s">
        <v>15</v>
      </c>
      <c r="D29" s="29">
        <v>1</v>
      </c>
      <c r="E29" s="30">
        <v>10</v>
      </c>
      <c r="F29" s="72">
        <v>4</v>
      </c>
      <c r="G29" s="31"/>
      <c r="H29" s="63" t="str">
        <f ca="1">VLOOKUP(F29,fours!$A$8:$K$31,7)</f>
        <v>Sowerby Mark</v>
      </c>
      <c r="I29" s="32"/>
      <c r="J29" s="33"/>
      <c r="K29" s="33" t="s">
        <v>70</v>
      </c>
      <c r="L29" s="33"/>
      <c r="M29" s="34"/>
    </row>
    <row r="30" spans="1:13" ht="20.25">
      <c r="A30" s="28">
        <v>7</v>
      </c>
      <c r="B30" s="29" t="s">
        <v>15</v>
      </c>
      <c r="C30" s="29">
        <v>4</v>
      </c>
      <c r="D30" s="29">
        <v>2</v>
      </c>
      <c r="E30" s="30">
        <v>10</v>
      </c>
      <c r="F30" s="72">
        <v>4</v>
      </c>
      <c r="G30" s="31"/>
      <c r="H30" s="63" t="str">
        <f ca="1">VLOOKUP(F30,fours!$A$8:$K$31,9)</f>
        <v>Christini Lillian</v>
      </c>
      <c r="I30" s="32"/>
      <c r="J30" s="33" t="s">
        <v>70</v>
      </c>
      <c r="K30" s="33"/>
      <c r="L30" s="33"/>
      <c r="M30" s="34"/>
    </row>
    <row r="31" spans="1:13" ht="21" thickBot="1">
      <c r="A31" s="35" t="s">
        <v>15</v>
      </c>
      <c r="B31" s="36">
        <v>6</v>
      </c>
      <c r="C31" s="36">
        <v>3</v>
      </c>
      <c r="D31" s="36">
        <v>2</v>
      </c>
      <c r="E31" s="37">
        <v>9</v>
      </c>
      <c r="F31" s="72">
        <v>4</v>
      </c>
      <c r="G31" s="38"/>
      <c r="H31" s="63" t="str">
        <f ca="1">VLOOKUP(F31,fours!$A$8:$K$31,11)</f>
        <v>Levers Dennis</v>
      </c>
      <c r="I31" s="39" t="s">
        <v>70</v>
      </c>
      <c r="J31" s="40"/>
      <c r="K31" s="40"/>
      <c r="L31" s="40"/>
      <c r="M31" s="41"/>
    </row>
    <row r="32" spans="1:13" ht="21" thickBot="1">
      <c r="A32" s="42"/>
      <c r="B32" s="42"/>
      <c r="C32" s="42"/>
      <c r="D32" s="42"/>
      <c r="E32" s="42"/>
      <c r="F32" s="42"/>
      <c r="G32" s="43"/>
      <c r="H32" s="43"/>
      <c r="I32" s="43"/>
      <c r="J32" s="43"/>
      <c r="K32" s="43"/>
      <c r="L32" s="43"/>
      <c r="M32" s="43"/>
    </row>
    <row r="33" spans="1:13" ht="20.25">
      <c r="A33" s="162" t="s">
        <v>10</v>
      </c>
      <c r="B33" s="163"/>
      <c r="C33" s="163"/>
      <c r="D33" s="163"/>
      <c r="E33" s="164"/>
      <c r="F33" s="64"/>
      <c r="G33" s="26"/>
      <c r="H33" s="62" t="s">
        <v>65</v>
      </c>
      <c r="I33" s="165" t="s">
        <v>69</v>
      </c>
      <c r="J33" s="166"/>
      <c r="K33" s="166"/>
      <c r="L33" s="166"/>
      <c r="M33" s="171"/>
    </row>
    <row r="34" spans="1:13" ht="20.25">
      <c r="A34" s="28">
        <v>9</v>
      </c>
      <c r="B34" s="29">
        <v>7</v>
      </c>
      <c r="C34" s="29">
        <v>5</v>
      </c>
      <c r="D34" s="29">
        <v>3</v>
      </c>
      <c r="E34" s="30" t="s">
        <v>15</v>
      </c>
      <c r="F34" s="72">
        <v>5</v>
      </c>
      <c r="G34" s="31"/>
      <c r="H34" s="63" t="str">
        <f ca="1">VLOOKUP(F34,fours!$A$8:$K$31,3)</f>
        <v>Anngow Kevin</v>
      </c>
      <c r="I34" s="32"/>
      <c r="J34" s="33"/>
      <c r="K34" s="33"/>
      <c r="L34" s="33"/>
      <c r="M34" s="34" t="s">
        <v>70</v>
      </c>
    </row>
    <row r="35" spans="1:13" ht="20.25">
      <c r="A35" s="28">
        <v>10</v>
      </c>
      <c r="B35" s="29">
        <v>7</v>
      </c>
      <c r="C35" s="29">
        <v>6</v>
      </c>
      <c r="D35" s="29" t="s">
        <v>15</v>
      </c>
      <c r="E35" s="30">
        <v>1</v>
      </c>
      <c r="F35" s="72">
        <v>5</v>
      </c>
      <c r="G35" s="31"/>
      <c r="H35" s="63" t="str">
        <f ca="1">VLOOKUP(F35,fours!$A$8:$K$31,5)</f>
        <v>Cleary Martin</v>
      </c>
      <c r="I35" s="32"/>
      <c r="J35" s="33"/>
      <c r="K35" s="33"/>
      <c r="L35" s="33" t="s">
        <v>70</v>
      </c>
      <c r="M35" s="34"/>
    </row>
    <row r="36" spans="1:13" ht="20.25">
      <c r="A36" s="28">
        <v>10</v>
      </c>
      <c r="B36" s="29">
        <v>8</v>
      </c>
      <c r="C36" s="29" t="s">
        <v>15</v>
      </c>
      <c r="D36" s="29">
        <v>3</v>
      </c>
      <c r="E36" s="30">
        <v>2</v>
      </c>
      <c r="F36" s="72">
        <v>5</v>
      </c>
      <c r="G36" s="31"/>
      <c r="H36" s="63" t="str">
        <f ca="1">VLOOKUP(F36,fours!$A$8:$K$31,7)</f>
        <v>Gallagher Darryl</v>
      </c>
      <c r="I36" s="32"/>
      <c r="J36" s="33"/>
      <c r="K36" s="33" t="s">
        <v>70</v>
      </c>
      <c r="L36" s="33"/>
      <c r="M36" s="34"/>
    </row>
    <row r="37" spans="1:13" ht="20.25">
      <c r="A37" s="28">
        <v>9</v>
      </c>
      <c r="B37" s="29" t="s">
        <v>15</v>
      </c>
      <c r="C37" s="29">
        <v>6</v>
      </c>
      <c r="D37" s="29">
        <v>4</v>
      </c>
      <c r="E37" s="30">
        <v>2</v>
      </c>
      <c r="F37" s="72">
        <v>5</v>
      </c>
      <c r="G37" s="31"/>
      <c r="H37" s="63" t="str">
        <f ca="1">VLOOKUP(F37,fours!$A$8:$K$31,9)</f>
        <v>Caulton Bev</v>
      </c>
      <c r="I37" s="32"/>
      <c r="J37" s="33" t="s">
        <v>70</v>
      </c>
      <c r="K37" s="33"/>
      <c r="L37" s="33"/>
      <c r="M37" s="34"/>
    </row>
    <row r="38" spans="1:13" ht="21" thickBot="1">
      <c r="A38" s="35" t="s">
        <v>15</v>
      </c>
      <c r="B38" s="36">
        <v>8</v>
      </c>
      <c r="C38" s="36">
        <v>5</v>
      </c>
      <c r="D38" s="36">
        <v>4</v>
      </c>
      <c r="E38" s="37">
        <v>1</v>
      </c>
      <c r="F38" s="72">
        <v>5</v>
      </c>
      <c r="G38" s="38"/>
      <c r="H38" s="63" t="str">
        <f ca="1">VLOOKUP(F38,fours!$A$8:$K$31,11)</f>
        <v>Anderson Tony</v>
      </c>
      <c r="I38" s="39" t="s">
        <v>70</v>
      </c>
      <c r="J38" s="40"/>
      <c r="K38" s="40"/>
      <c r="L38" s="40"/>
      <c r="M38" s="41"/>
    </row>
    <row r="39" spans="1:13" ht="26.25">
      <c r="A39" s="172" t="s">
        <v>210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</row>
    <row r="41" spans="1:13" ht="26.25">
      <c r="A41" s="173" t="s">
        <v>85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</row>
    <row r="42" spans="1:13" ht="13.5" thickBot="1"/>
    <row r="43" spans="1:13" ht="20.25">
      <c r="A43" s="162" t="s">
        <v>10</v>
      </c>
      <c r="B43" s="163"/>
      <c r="C43" s="163"/>
      <c r="D43" s="163"/>
      <c r="E43" s="164"/>
      <c r="F43" s="64"/>
      <c r="G43" s="26"/>
      <c r="H43" s="62" t="s">
        <v>12</v>
      </c>
      <c r="I43" s="165" t="s">
        <v>69</v>
      </c>
      <c r="J43" s="166"/>
      <c r="K43" s="166"/>
      <c r="L43" s="166"/>
      <c r="M43" s="171"/>
    </row>
    <row r="44" spans="1:13" ht="20.25">
      <c r="A44" s="28">
        <v>1</v>
      </c>
      <c r="B44" s="29">
        <v>9</v>
      </c>
      <c r="C44" s="29">
        <v>7</v>
      </c>
      <c r="D44" s="29">
        <v>5</v>
      </c>
      <c r="E44" s="30" t="s">
        <v>15</v>
      </c>
      <c r="F44" s="72">
        <v>6</v>
      </c>
      <c r="G44" s="31"/>
      <c r="H44" s="63" t="str">
        <f ca="1">VLOOKUP(F44,fours!$A$8:$K$31,3)</f>
        <v>Kamo Bill</v>
      </c>
      <c r="I44" s="32"/>
      <c r="J44" s="33"/>
      <c r="K44" s="33"/>
      <c r="L44" s="33"/>
      <c r="M44" s="34" t="s">
        <v>70</v>
      </c>
    </row>
    <row r="45" spans="1:13" ht="20.25">
      <c r="A45" s="28">
        <v>2</v>
      </c>
      <c r="B45" s="29">
        <v>9</v>
      </c>
      <c r="C45" s="29">
        <v>8</v>
      </c>
      <c r="D45" s="29" t="s">
        <v>15</v>
      </c>
      <c r="E45" s="30">
        <v>3</v>
      </c>
      <c r="F45" s="72">
        <v>6</v>
      </c>
      <c r="G45" s="31"/>
      <c r="H45" s="63" t="str">
        <f ca="1">VLOOKUP(F45,fours!$A$8:$K$31,5)</f>
        <v>Williams Paul</v>
      </c>
      <c r="I45" s="32"/>
      <c r="J45" s="33"/>
      <c r="K45" s="33"/>
      <c r="L45" s="33" t="s">
        <v>70</v>
      </c>
      <c r="M45" s="34"/>
    </row>
    <row r="46" spans="1:13" ht="20.25">
      <c r="A46" s="28">
        <v>2</v>
      </c>
      <c r="B46" s="29">
        <v>10</v>
      </c>
      <c r="C46" s="29" t="s">
        <v>15</v>
      </c>
      <c r="D46" s="29">
        <v>5</v>
      </c>
      <c r="E46" s="30">
        <v>4</v>
      </c>
      <c r="F46" s="72">
        <v>6</v>
      </c>
      <c r="G46" s="31"/>
      <c r="H46" s="63" t="str">
        <f ca="1">VLOOKUP(F46,fours!$A$8:$K$31,7)</f>
        <v>Glass Bev</v>
      </c>
      <c r="I46" s="32"/>
      <c r="J46" s="33"/>
      <c r="K46" s="33" t="s">
        <v>70</v>
      </c>
      <c r="L46" s="33"/>
      <c r="M46" s="34"/>
    </row>
    <row r="47" spans="1:13" ht="20.25">
      <c r="A47" s="28">
        <v>1</v>
      </c>
      <c r="B47" s="29" t="s">
        <v>15</v>
      </c>
      <c r="C47" s="29">
        <v>8</v>
      </c>
      <c r="D47" s="29">
        <v>6</v>
      </c>
      <c r="E47" s="30">
        <v>4</v>
      </c>
      <c r="F47" s="72">
        <v>6</v>
      </c>
      <c r="G47" s="31"/>
      <c r="H47" s="63" t="str">
        <f ca="1">VLOOKUP(F47,fours!$A$8:$K$31,9)</f>
        <v>Ward Kia</v>
      </c>
      <c r="I47" s="32"/>
      <c r="J47" s="33" t="s">
        <v>70</v>
      </c>
      <c r="K47" s="33"/>
      <c r="L47" s="33"/>
      <c r="M47" s="34"/>
    </row>
    <row r="48" spans="1:13" ht="21" thickBot="1">
      <c r="A48" s="35" t="s">
        <v>15</v>
      </c>
      <c r="B48" s="36">
        <v>10</v>
      </c>
      <c r="C48" s="36">
        <v>7</v>
      </c>
      <c r="D48" s="36">
        <v>6</v>
      </c>
      <c r="E48" s="37">
        <v>3</v>
      </c>
      <c r="F48" s="72">
        <v>6</v>
      </c>
      <c r="G48" s="38"/>
      <c r="H48" s="63" t="str">
        <f ca="1">VLOOKUP(F48,fours!$A$8:$K$31,11)</f>
        <v>Gibson Allan</v>
      </c>
      <c r="I48" s="39" t="s">
        <v>70</v>
      </c>
      <c r="J48" s="40"/>
      <c r="K48" s="40"/>
      <c r="L48" s="40"/>
      <c r="M48" s="41"/>
    </row>
    <row r="49" spans="1:13" ht="21" thickBot="1">
      <c r="A49" s="42"/>
      <c r="B49" s="42"/>
      <c r="C49" s="42"/>
      <c r="D49" s="42"/>
      <c r="E49" s="42"/>
      <c r="F49" s="42"/>
      <c r="G49" s="43"/>
      <c r="H49" s="43"/>
      <c r="I49" s="43"/>
      <c r="J49" s="43"/>
      <c r="K49" s="43"/>
      <c r="L49" s="43"/>
      <c r="M49" s="43"/>
    </row>
    <row r="50" spans="1:13" ht="20.25">
      <c r="A50" s="162" t="s">
        <v>10</v>
      </c>
      <c r="B50" s="163"/>
      <c r="C50" s="163"/>
      <c r="D50" s="163"/>
      <c r="E50" s="164"/>
      <c r="F50" s="64"/>
      <c r="G50" s="26"/>
      <c r="H50" s="62" t="s">
        <v>17</v>
      </c>
      <c r="I50" s="165" t="s">
        <v>69</v>
      </c>
      <c r="J50" s="166"/>
      <c r="K50" s="166"/>
      <c r="L50" s="166"/>
      <c r="M50" s="171"/>
    </row>
    <row r="51" spans="1:13" ht="20.25">
      <c r="A51" s="28">
        <v>3</v>
      </c>
      <c r="B51" s="29">
        <v>1</v>
      </c>
      <c r="C51" s="29">
        <v>9</v>
      </c>
      <c r="D51" s="29">
        <v>7</v>
      </c>
      <c r="E51" s="30" t="s">
        <v>15</v>
      </c>
      <c r="F51" s="72">
        <v>7</v>
      </c>
      <c r="G51" s="31"/>
      <c r="H51" s="63" t="str">
        <f ca="1">VLOOKUP(F51,fours!$A$8:$K$31,3)</f>
        <v>Buckley Tom</v>
      </c>
      <c r="I51" s="32"/>
      <c r="J51" s="33"/>
      <c r="K51" s="33"/>
      <c r="L51" s="33"/>
      <c r="M51" s="34" t="s">
        <v>70</v>
      </c>
    </row>
    <row r="52" spans="1:13" ht="20.25">
      <c r="A52" s="28">
        <v>4</v>
      </c>
      <c r="B52" s="29">
        <v>1</v>
      </c>
      <c r="C52" s="29">
        <v>10</v>
      </c>
      <c r="D52" s="29" t="s">
        <v>15</v>
      </c>
      <c r="E52" s="30">
        <v>5</v>
      </c>
      <c r="F52" s="72">
        <v>7</v>
      </c>
      <c r="G52" s="31"/>
      <c r="H52" s="63" t="str">
        <f ca="1">VLOOKUP(F52,fours!$A$8:$K$31,5)</f>
        <v>Wolland Robin</v>
      </c>
      <c r="I52" s="32"/>
      <c r="J52" s="33"/>
      <c r="K52" s="33"/>
      <c r="L52" s="33" t="s">
        <v>70</v>
      </c>
      <c r="M52" s="34"/>
    </row>
    <row r="53" spans="1:13" ht="20.25">
      <c r="A53" s="28">
        <v>4</v>
      </c>
      <c r="B53" s="29">
        <v>2</v>
      </c>
      <c r="C53" s="29" t="s">
        <v>15</v>
      </c>
      <c r="D53" s="29">
        <v>7</v>
      </c>
      <c r="E53" s="30">
        <v>6</v>
      </c>
      <c r="F53" s="72">
        <v>7</v>
      </c>
      <c r="G53" s="31"/>
      <c r="H53" s="63" t="str">
        <f ca="1">VLOOKUP(F53,fours!$A$8:$K$31,7)</f>
        <v>Baskiville Lou</v>
      </c>
      <c r="I53" s="32"/>
      <c r="J53" s="33"/>
      <c r="K53" s="33" t="s">
        <v>70</v>
      </c>
      <c r="L53" s="33"/>
      <c r="M53" s="34"/>
    </row>
    <row r="54" spans="1:13" ht="20.25">
      <c r="A54" s="28">
        <v>3</v>
      </c>
      <c r="B54" s="29" t="s">
        <v>15</v>
      </c>
      <c r="C54" s="29">
        <v>10</v>
      </c>
      <c r="D54" s="29">
        <v>8</v>
      </c>
      <c r="E54" s="30">
        <v>6</v>
      </c>
      <c r="F54" s="72">
        <v>7</v>
      </c>
      <c r="G54" s="31"/>
      <c r="H54" s="63" t="str">
        <f ca="1">VLOOKUP(F54,fours!$A$8:$K$31,9)</f>
        <v>Chambers Bill</v>
      </c>
      <c r="I54" s="32"/>
      <c r="J54" s="33" t="s">
        <v>70</v>
      </c>
      <c r="K54" s="33"/>
      <c r="L54" s="33"/>
      <c r="M54" s="34"/>
    </row>
    <row r="55" spans="1:13" ht="21" thickBot="1">
      <c r="A55" s="35" t="s">
        <v>15</v>
      </c>
      <c r="B55" s="36">
        <v>2</v>
      </c>
      <c r="C55" s="36">
        <v>9</v>
      </c>
      <c r="D55" s="36">
        <v>8</v>
      </c>
      <c r="E55" s="37">
        <v>5</v>
      </c>
      <c r="F55" s="72">
        <v>7</v>
      </c>
      <c r="G55" s="38"/>
      <c r="H55" s="63" t="str">
        <f ca="1">VLOOKUP(F55,fours!$A$8:$K$31,11)</f>
        <v>Walsh Tony</v>
      </c>
      <c r="I55" s="39" t="s">
        <v>70</v>
      </c>
      <c r="J55" s="40"/>
      <c r="K55" s="40"/>
      <c r="L55" s="40"/>
      <c r="M55" s="41"/>
    </row>
    <row r="56" spans="1:13" ht="21" thickBot="1">
      <c r="A56" s="42"/>
      <c r="B56" s="42"/>
      <c r="C56" s="42"/>
      <c r="D56" s="42"/>
      <c r="E56" s="42"/>
      <c r="F56" s="42"/>
      <c r="G56" s="43"/>
      <c r="H56" s="43"/>
      <c r="I56" s="43"/>
      <c r="J56" s="43"/>
      <c r="K56" s="43"/>
      <c r="L56" s="43"/>
      <c r="M56" s="43"/>
    </row>
    <row r="57" spans="1:13" ht="20.25">
      <c r="A57" s="162" t="s">
        <v>10</v>
      </c>
      <c r="B57" s="163"/>
      <c r="C57" s="163"/>
      <c r="D57" s="163"/>
      <c r="E57" s="164"/>
      <c r="F57" s="64"/>
      <c r="G57" s="26"/>
      <c r="H57" s="62" t="s">
        <v>21</v>
      </c>
      <c r="I57" s="165" t="s">
        <v>69</v>
      </c>
      <c r="J57" s="166"/>
      <c r="K57" s="166"/>
      <c r="L57" s="166"/>
      <c r="M57" s="171"/>
    </row>
    <row r="58" spans="1:13" ht="20.25">
      <c r="A58" s="28">
        <v>5</v>
      </c>
      <c r="B58" s="29">
        <v>3</v>
      </c>
      <c r="C58" s="29">
        <v>1</v>
      </c>
      <c r="D58" s="29">
        <v>9</v>
      </c>
      <c r="E58" s="30" t="s">
        <v>15</v>
      </c>
      <c r="F58" s="72">
        <v>8</v>
      </c>
      <c r="G58" s="31"/>
      <c r="H58" s="63" t="str">
        <f ca="1">VLOOKUP(F58,fours!$A$8:$K$31,3)</f>
        <v>Barltrop Betty</v>
      </c>
      <c r="I58" s="32"/>
      <c r="J58" s="33"/>
      <c r="K58" s="33"/>
      <c r="L58" s="33"/>
      <c r="M58" s="34" t="s">
        <v>70</v>
      </c>
    </row>
    <row r="59" spans="1:13" ht="20.25">
      <c r="A59" s="28">
        <v>6</v>
      </c>
      <c r="B59" s="29">
        <v>3</v>
      </c>
      <c r="C59" s="29">
        <v>2</v>
      </c>
      <c r="D59" s="29" t="s">
        <v>15</v>
      </c>
      <c r="E59" s="30">
        <v>7</v>
      </c>
      <c r="F59" s="72">
        <v>8</v>
      </c>
      <c r="G59" s="31"/>
      <c r="H59" s="63" t="str">
        <f ca="1">VLOOKUP(F59,fours!$A$8:$K$31,5)</f>
        <v>Dalkie Raymond</v>
      </c>
      <c r="I59" s="32"/>
      <c r="J59" s="33"/>
      <c r="K59" s="33"/>
      <c r="L59" s="33" t="s">
        <v>70</v>
      </c>
      <c r="M59" s="34"/>
    </row>
    <row r="60" spans="1:13" ht="20.25">
      <c r="A60" s="28">
        <v>6</v>
      </c>
      <c r="B60" s="29">
        <v>4</v>
      </c>
      <c r="C60" s="29" t="s">
        <v>15</v>
      </c>
      <c r="D60" s="29">
        <v>9</v>
      </c>
      <c r="E60" s="30">
        <v>8</v>
      </c>
      <c r="F60" s="72">
        <v>8</v>
      </c>
      <c r="G60" s="31"/>
      <c r="H60" s="63" t="str">
        <f ca="1">VLOOKUP(F60,fours!$A$8:$K$31,7)</f>
        <v>Wheeler Dennis</v>
      </c>
      <c r="I60" s="32"/>
      <c r="J60" s="33"/>
      <c r="K60" s="33" t="s">
        <v>70</v>
      </c>
      <c r="L60" s="33"/>
      <c r="M60" s="34"/>
    </row>
    <row r="61" spans="1:13" ht="20.25">
      <c r="A61" s="28">
        <v>5</v>
      </c>
      <c r="B61" s="29" t="s">
        <v>15</v>
      </c>
      <c r="C61" s="29">
        <v>2</v>
      </c>
      <c r="D61" s="29">
        <v>10</v>
      </c>
      <c r="E61" s="30">
        <v>8</v>
      </c>
      <c r="F61" s="72">
        <v>8</v>
      </c>
      <c r="G61" s="31"/>
      <c r="H61" s="63" t="str">
        <f ca="1">VLOOKUP(F61,fours!$A$8:$K$31,9)</f>
        <v>Duncan Hamish</v>
      </c>
      <c r="I61" s="32"/>
      <c r="J61" s="33" t="s">
        <v>70</v>
      </c>
      <c r="K61" s="33"/>
      <c r="L61" s="33"/>
      <c r="M61" s="34"/>
    </row>
    <row r="62" spans="1:13" ht="21" thickBot="1">
      <c r="A62" s="35" t="s">
        <v>15</v>
      </c>
      <c r="B62" s="36">
        <v>4</v>
      </c>
      <c r="C62" s="36">
        <v>1</v>
      </c>
      <c r="D62" s="36">
        <v>10</v>
      </c>
      <c r="E62" s="37">
        <v>7</v>
      </c>
      <c r="F62" s="72">
        <v>8</v>
      </c>
      <c r="G62" s="38"/>
      <c r="H62" s="63" t="str">
        <f ca="1">VLOOKUP(F62,fours!$A$8:$K$31,11)</f>
        <v>Clarkson Denise</v>
      </c>
      <c r="I62" s="39" t="s">
        <v>70</v>
      </c>
      <c r="J62" s="40"/>
      <c r="K62" s="40"/>
      <c r="L62" s="40"/>
      <c r="M62" s="41"/>
    </row>
    <row r="63" spans="1:13" ht="21" thickBot="1">
      <c r="A63" s="42"/>
      <c r="B63" s="42"/>
      <c r="C63" s="42"/>
      <c r="D63" s="42"/>
      <c r="E63" s="42"/>
      <c r="F63" s="42"/>
      <c r="G63" s="43"/>
      <c r="H63" s="43"/>
      <c r="I63" s="43"/>
      <c r="J63" s="43"/>
      <c r="K63" s="43"/>
      <c r="L63" s="43"/>
      <c r="M63" s="43"/>
    </row>
    <row r="64" spans="1:13" ht="20.25">
      <c r="A64" s="162" t="s">
        <v>10</v>
      </c>
      <c r="B64" s="163"/>
      <c r="C64" s="163"/>
      <c r="D64" s="163"/>
      <c r="E64" s="164"/>
      <c r="F64" s="64"/>
      <c r="G64" s="26"/>
      <c r="H64" s="62" t="s">
        <v>62</v>
      </c>
      <c r="I64" s="165" t="s">
        <v>69</v>
      </c>
      <c r="J64" s="166"/>
      <c r="K64" s="166"/>
      <c r="L64" s="166"/>
      <c r="M64" s="171"/>
    </row>
    <row r="65" spans="1:13" ht="20.25">
      <c r="A65" s="28">
        <v>7</v>
      </c>
      <c r="B65" s="29">
        <v>5</v>
      </c>
      <c r="C65" s="29">
        <v>3</v>
      </c>
      <c r="D65" s="29">
        <v>1</v>
      </c>
      <c r="E65" s="30" t="s">
        <v>15</v>
      </c>
      <c r="F65" s="72">
        <v>9</v>
      </c>
      <c r="G65" s="31"/>
      <c r="H65" s="63" t="str">
        <f ca="1">VLOOKUP(F65,fours!$A$8:$K$31,3)</f>
        <v>Gould Neville</v>
      </c>
      <c r="I65" s="32"/>
      <c r="J65" s="33"/>
      <c r="K65" s="33"/>
      <c r="L65" s="33"/>
      <c r="M65" s="34" t="s">
        <v>70</v>
      </c>
    </row>
    <row r="66" spans="1:13" ht="20.25">
      <c r="A66" s="28">
        <v>8</v>
      </c>
      <c r="B66" s="29">
        <v>5</v>
      </c>
      <c r="C66" s="29">
        <v>4</v>
      </c>
      <c r="D66" s="29" t="s">
        <v>15</v>
      </c>
      <c r="E66" s="30">
        <v>9</v>
      </c>
      <c r="F66" s="72">
        <v>9</v>
      </c>
      <c r="G66" s="31"/>
      <c r="H66" s="63" t="str">
        <f ca="1">VLOOKUP(F66,fours!$A$8:$K$31,5)</f>
        <v>Marychurch Colin</v>
      </c>
      <c r="I66" s="32"/>
      <c r="J66" s="33"/>
      <c r="K66" s="33"/>
      <c r="L66" s="33" t="s">
        <v>70</v>
      </c>
      <c r="M66" s="34"/>
    </row>
    <row r="67" spans="1:13" ht="20.25">
      <c r="A67" s="28">
        <v>8</v>
      </c>
      <c r="B67" s="29">
        <v>6</v>
      </c>
      <c r="C67" s="29" t="s">
        <v>15</v>
      </c>
      <c r="D67" s="29">
        <v>1</v>
      </c>
      <c r="E67" s="30">
        <v>10</v>
      </c>
      <c r="F67" s="72">
        <v>9</v>
      </c>
      <c r="G67" s="31"/>
      <c r="H67" s="63" t="str">
        <f ca="1">VLOOKUP(F67,fours!$A$8:$K$31,7)</f>
        <v>Steele Gary</v>
      </c>
      <c r="I67" s="32"/>
      <c r="J67" s="33"/>
      <c r="K67" s="33" t="s">
        <v>70</v>
      </c>
      <c r="L67" s="33"/>
      <c r="M67" s="34"/>
    </row>
    <row r="68" spans="1:13" ht="20.25">
      <c r="A68" s="28">
        <v>7</v>
      </c>
      <c r="B68" s="29" t="s">
        <v>15</v>
      </c>
      <c r="C68" s="29">
        <v>4</v>
      </c>
      <c r="D68" s="29">
        <v>2</v>
      </c>
      <c r="E68" s="30">
        <v>10</v>
      </c>
      <c r="F68" s="72">
        <v>9</v>
      </c>
      <c r="G68" s="31"/>
      <c r="H68" s="63" t="str">
        <f ca="1">VLOOKUP(F68,fours!$A$8:$K$31,9)</f>
        <v>Conlon Maryann</v>
      </c>
      <c r="I68" s="32"/>
      <c r="J68" s="33" t="s">
        <v>70</v>
      </c>
      <c r="K68" s="33"/>
      <c r="L68" s="33"/>
      <c r="M68" s="34"/>
    </row>
    <row r="69" spans="1:13" ht="21" thickBot="1">
      <c r="A69" s="35" t="s">
        <v>15</v>
      </c>
      <c r="B69" s="36">
        <v>6</v>
      </c>
      <c r="C69" s="36">
        <v>3</v>
      </c>
      <c r="D69" s="36">
        <v>2</v>
      </c>
      <c r="E69" s="37">
        <v>9</v>
      </c>
      <c r="F69" s="72">
        <v>9</v>
      </c>
      <c r="G69" s="38"/>
      <c r="H69" s="63" t="str">
        <f ca="1">VLOOKUP(F69,fours!$A$8:$K$31,11)</f>
        <v>TBA</v>
      </c>
      <c r="I69" s="39" t="s">
        <v>70</v>
      </c>
      <c r="J69" s="40"/>
      <c r="K69" s="40"/>
      <c r="L69" s="40"/>
      <c r="M69" s="41"/>
    </row>
    <row r="70" spans="1:13" ht="21" thickBot="1">
      <c r="A70" s="42"/>
      <c r="B70" s="42"/>
      <c r="C70" s="42"/>
      <c r="D70" s="42"/>
      <c r="E70" s="42"/>
      <c r="F70" s="42"/>
      <c r="G70" s="43"/>
      <c r="H70" s="43"/>
      <c r="I70" s="43"/>
      <c r="J70" s="43"/>
      <c r="K70" s="43"/>
      <c r="L70" s="43"/>
      <c r="M70" s="43"/>
    </row>
    <row r="71" spans="1:13" ht="20.25">
      <c r="A71" s="162" t="s">
        <v>10</v>
      </c>
      <c r="B71" s="163"/>
      <c r="C71" s="163"/>
      <c r="D71" s="163"/>
      <c r="E71" s="164"/>
      <c r="F71" s="64"/>
      <c r="G71" s="26"/>
      <c r="H71" s="62" t="s">
        <v>66</v>
      </c>
      <c r="I71" s="165" t="s">
        <v>69</v>
      </c>
      <c r="J71" s="166"/>
      <c r="K71" s="166"/>
      <c r="L71" s="166"/>
      <c r="M71" s="171"/>
    </row>
    <row r="72" spans="1:13" ht="20.25">
      <c r="A72" s="28">
        <v>9</v>
      </c>
      <c r="B72" s="29">
        <v>7</v>
      </c>
      <c r="C72" s="29">
        <v>5</v>
      </c>
      <c r="D72" s="29">
        <v>3</v>
      </c>
      <c r="E72" s="30" t="s">
        <v>15</v>
      </c>
      <c r="F72" s="72">
        <v>10</v>
      </c>
      <c r="G72" s="31"/>
      <c r="H72" s="63" t="str">
        <f ca="1">VLOOKUP(F72,fours!$A$8:$K$31,3)</f>
        <v>Hooper Marie-Therese</v>
      </c>
      <c r="I72" s="32"/>
      <c r="J72" s="33"/>
      <c r="K72" s="33"/>
      <c r="L72" s="33"/>
      <c r="M72" s="34" t="s">
        <v>70</v>
      </c>
    </row>
    <row r="73" spans="1:13" ht="20.25">
      <c r="A73" s="28">
        <v>10</v>
      </c>
      <c r="B73" s="29">
        <v>7</v>
      </c>
      <c r="C73" s="29">
        <v>6</v>
      </c>
      <c r="D73" s="29" t="s">
        <v>15</v>
      </c>
      <c r="E73" s="30">
        <v>1</v>
      </c>
      <c r="F73" s="72">
        <v>10</v>
      </c>
      <c r="G73" s="31"/>
      <c r="H73" s="63" t="str">
        <f ca="1">VLOOKUP(F73,fours!$A$8:$K$31,5)</f>
        <v>Brant Jeanette</v>
      </c>
      <c r="I73" s="32"/>
      <c r="J73" s="33"/>
      <c r="K73" s="33"/>
      <c r="L73" s="33" t="s">
        <v>70</v>
      </c>
      <c r="M73" s="34"/>
    </row>
    <row r="74" spans="1:13" ht="20.25">
      <c r="A74" s="28">
        <v>10</v>
      </c>
      <c r="B74" s="29">
        <v>8</v>
      </c>
      <c r="C74" s="29" t="s">
        <v>15</v>
      </c>
      <c r="D74" s="29">
        <v>3</v>
      </c>
      <c r="E74" s="30">
        <v>2</v>
      </c>
      <c r="F74" s="72">
        <v>10</v>
      </c>
      <c r="G74" s="31"/>
      <c r="H74" s="63" t="str">
        <f ca="1">VLOOKUP(F74,fours!$A$8:$K$31,7)</f>
        <v>Warren Margaret</v>
      </c>
      <c r="I74" s="32"/>
      <c r="J74" s="33"/>
      <c r="K74" s="33" t="s">
        <v>70</v>
      </c>
      <c r="L74" s="33"/>
      <c r="M74" s="34"/>
    </row>
    <row r="75" spans="1:13" ht="20.25">
      <c r="A75" s="28">
        <v>9</v>
      </c>
      <c r="B75" s="29" t="s">
        <v>15</v>
      </c>
      <c r="C75" s="29">
        <v>6</v>
      </c>
      <c r="D75" s="29">
        <v>4</v>
      </c>
      <c r="E75" s="30">
        <v>2</v>
      </c>
      <c r="F75" s="72">
        <v>10</v>
      </c>
      <c r="G75" s="31"/>
      <c r="H75" s="63" t="str">
        <f ca="1">VLOOKUP(F75,fours!$A$8:$K$31,9)</f>
        <v>Simonsen Elva</v>
      </c>
      <c r="I75" s="32"/>
      <c r="J75" s="33" t="s">
        <v>70</v>
      </c>
      <c r="K75" s="33"/>
      <c r="L75" s="33"/>
      <c r="M75" s="34"/>
    </row>
    <row r="76" spans="1:13" ht="21" thickBot="1">
      <c r="A76" s="35" t="s">
        <v>15</v>
      </c>
      <c r="B76" s="36">
        <v>8</v>
      </c>
      <c r="C76" s="36">
        <v>5</v>
      </c>
      <c r="D76" s="36">
        <v>4</v>
      </c>
      <c r="E76" s="37">
        <v>1</v>
      </c>
      <c r="F76" s="72">
        <v>10</v>
      </c>
      <c r="G76" s="38"/>
      <c r="H76" s="63" t="str">
        <f ca="1">VLOOKUP(F76,fours!$A$8:$K$31,11)</f>
        <v>Eggers Judy</v>
      </c>
      <c r="I76" s="39" t="s">
        <v>70</v>
      </c>
      <c r="J76" s="40"/>
      <c r="K76" s="40"/>
      <c r="L76" s="40"/>
      <c r="M76" s="41"/>
    </row>
    <row r="77" spans="1:13" ht="26.25">
      <c r="A77" s="172" t="s">
        <v>210</v>
      </c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</row>
    <row r="79" spans="1:13" ht="26.25">
      <c r="A79" s="173" t="s">
        <v>86</v>
      </c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</row>
    <row r="80" spans="1:13" ht="13.5" thickBot="1"/>
    <row r="81" spans="1:13" ht="20.25">
      <c r="A81" s="162" t="s">
        <v>10</v>
      </c>
      <c r="B81" s="163"/>
      <c r="C81" s="163"/>
      <c r="D81" s="163"/>
      <c r="E81" s="164"/>
      <c r="F81" s="64"/>
      <c r="G81" s="26"/>
      <c r="H81" s="62" t="s">
        <v>13</v>
      </c>
      <c r="I81" s="166" t="s">
        <v>69</v>
      </c>
      <c r="J81" s="166"/>
      <c r="K81" s="166"/>
      <c r="L81" s="166"/>
      <c r="M81" s="171"/>
    </row>
    <row r="82" spans="1:13" ht="20.25">
      <c r="A82" s="28">
        <v>1</v>
      </c>
      <c r="B82" s="29">
        <v>8</v>
      </c>
      <c r="C82" s="29">
        <v>2</v>
      </c>
      <c r="D82" s="29">
        <v>7</v>
      </c>
      <c r="E82" s="30" t="s">
        <v>15</v>
      </c>
      <c r="F82" s="72">
        <v>11</v>
      </c>
      <c r="G82" s="31"/>
      <c r="H82" s="63" t="str">
        <f ca="1">VLOOKUP(F82,fours!$A$8:$K$31,3)</f>
        <v>Wyatt Shane</v>
      </c>
      <c r="I82" s="32"/>
      <c r="J82" s="33"/>
      <c r="K82" s="33"/>
      <c r="L82" s="33"/>
      <c r="M82" s="34" t="s">
        <v>70</v>
      </c>
    </row>
    <row r="83" spans="1:13" ht="20.25">
      <c r="A83" s="28">
        <v>2</v>
      </c>
      <c r="B83" s="29">
        <v>8</v>
      </c>
      <c r="C83" s="29">
        <v>7</v>
      </c>
      <c r="D83" s="29" t="s">
        <v>15</v>
      </c>
      <c r="E83" s="30">
        <v>5</v>
      </c>
      <c r="F83" s="72">
        <v>11</v>
      </c>
      <c r="G83" s="31"/>
      <c r="H83" s="63" t="str">
        <f ca="1">VLOOKUP(F83,fours!$A$8:$K$31,5)</f>
        <v>Power Carol</v>
      </c>
      <c r="I83" s="32"/>
      <c r="J83" s="33"/>
      <c r="K83" s="33"/>
      <c r="L83" s="33" t="s">
        <v>70</v>
      </c>
      <c r="M83" s="34"/>
    </row>
    <row r="84" spans="1:13" ht="20.25">
      <c r="A84" s="28">
        <v>2</v>
      </c>
      <c r="B84" s="29">
        <v>1</v>
      </c>
      <c r="C84" s="29" t="s">
        <v>15</v>
      </c>
      <c r="D84" s="29">
        <v>7</v>
      </c>
      <c r="E84" s="30">
        <v>6</v>
      </c>
      <c r="F84" s="72">
        <v>11</v>
      </c>
      <c r="G84" s="31"/>
      <c r="H84" s="63" t="str">
        <f ca="1">VLOOKUP(F84,fours!$A$8:$K$31,7)</f>
        <v>Skinner Kevin</v>
      </c>
      <c r="I84" s="32"/>
      <c r="J84" s="33"/>
      <c r="K84" s="33" t="s">
        <v>70</v>
      </c>
      <c r="L84" s="33"/>
      <c r="M84" s="34"/>
    </row>
    <row r="85" spans="1:13" ht="20.25">
      <c r="A85" s="28">
        <v>1</v>
      </c>
      <c r="B85" s="29" t="s">
        <v>15</v>
      </c>
      <c r="C85" s="29">
        <v>7</v>
      </c>
      <c r="D85" s="29">
        <v>8</v>
      </c>
      <c r="E85" s="30">
        <v>6</v>
      </c>
      <c r="F85" s="72">
        <v>11</v>
      </c>
      <c r="G85" s="31"/>
      <c r="H85" s="63" t="str">
        <f ca="1">VLOOKUP(F85,fours!$A$8:$K$31,9)</f>
        <v>Melville Cynthia</v>
      </c>
      <c r="I85" s="32"/>
      <c r="J85" s="33" t="s">
        <v>70</v>
      </c>
      <c r="K85" s="33"/>
      <c r="L85" s="33"/>
      <c r="M85" s="34"/>
    </row>
    <row r="86" spans="1:13" ht="21" thickBot="1">
      <c r="A86" s="35" t="s">
        <v>15</v>
      </c>
      <c r="B86" s="36">
        <v>1</v>
      </c>
      <c r="C86" s="36">
        <v>2</v>
      </c>
      <c r="D86" s="36">
        <v>8</v>
      </c>
      <c r="E86" s="37">
        <v>5</v>
      </c>
      <c r="F86" s="72">
        <v>11</v>
      </c>
      <c r="G86" s="38"/>
      <c r="H86" s="63" t="str">
        <f ca="1">VLOOKUP(F86,fours!$A$8:$K$31,11)</f>
        <v>TBA</v>
      </c>
      <c r="I86" s="39" t="s">
        <v>70</v>
      </c>
      <c r="J86" s="40"/>
      <c r="K86" s="40"/>
      <c r="L86" s="40"/>
      <c r="M86" s="41"/>
    </row>
    <row r="87" spans="1:13" ht="20.25">
      <c r="A87" s="42"/>
      <c r="B87" s="42"/>
      <c r="C87" s="42"/>
      <c r="D87" s="42"/>
      <c r="E87" s="42"/>
      <c r="F87" s="42"/>
      <c r="G87" s="43"/>
      <c r="H87" s="43"/>
      <c r="I87" s="43"/>
      <c r="J87" s="43"/>
      <c r="K87" s="43"/>
      <c r="L87" s="43"/>
      <c r="M87" s="43"/>
    </row>
    <row r="88" spans="1:13" s="5" customFormat="1" ht="20.25">
      <c r="A88" s="174"/>
      <c r="B88" s="174"/>
      <c r="C88" s="174"/>
      <c r="D88" s="174"/>
      <c r="E88" s="174"/>
      <c r="F88" s="98"/>
      <c r="G88" s="99"/>
      <c r="H88" s="99"/>
      <c r="I88" s="174"/>
      <c r="J88" s="174"/>
      <c r="K88" s="174"/>
      <c r="L88" s="174"/>
      <c r="M88" s="174"/>
    </row>
    <row r="89" spans="1:13" s="5" customFormat="1" ht="20.25">
      <c r="A89" s="52"/>
      <c r="B89" s="52"/>
      <c r="C89" s="52"/>
      <c r="D89" s="52"/>
      <c r="E89" s="52"/>
      <c r="F89" s="52"/>
      <c r="G89" s="53"/>
      <c r="H89" s="100"/>
      <c r="I89" s="53"/>
      <c r="J89" s="53"/>
      <c r="K89" s="53"/>
      <c r="L89" s="53"/>
      <c r="M89" s="53"/>
    </row>
    <row r="90" spans="1:13" s="5" customFormat="1" ht="20.25">
      <c r="A90" s="52"/>
      <c r="B90" s="52"/>
      <c r="C90" s="52"/>
      <c r="D90" s="52"/>
      <c r="E90" s="52"/>
      <c r="F90" s="52"/>
      <c r="G90" s="53"/>
      <c r="H90" s="100"/>
      <c r="I90" s="53"/>
      <c r="J90" s="53"/>
      <c r="K90" s="53"/>
      <c r="L90" s="53"/>
      <c r="M90" s="53"/>
    </row>
    <row r="91" spans="1:13" s="5" customFormat="1" ht="20.25">
      <c r="A91" s="52"/>
      <c r="B91" s="52"/>
      <c r="C91" s="52"/>
      <c r="D91" s="52"/>
      <c r="E91" s="52"/>
      <c r="F91" s="52"/>
      <c r="G91" s="53"/>
      <c r="H91" s="100"/>
      <c r="I91" s="53"/>
      <c r="J91" s="53"/>
      <c r="K91" s="53"/>
      <c r="L91" s="53"/>
      <c r="M91" s="53"/>
    </row>
    <row r="92" spans="1:13" s="5" customFormat="1" ht="20.25">
      <c r="A92" s="52"/>
      <c r="B92" s="52"/>
      <c r="C92" s="52"/>
      <c r="D92" s="52"/>
      <c r="E92" s="52"/>
      <c r="F92" s="52"/>
      <c r="G92" s="53"/>
      <c r="H92" s="100"/>
      <c r="I92" s="53"/>
      <c r="J92" s="53"/>
      <c r="K92" s="53"/>
      <c r="L92" s="53"/>
      <c r="M92" s="53"/>
    </row>
    <row r="93" spans="1:13" s="5" customFormat="1" ht="20.25">
      <c r="A93" s="52"/>
      <c r="B93" s="52"/>
      <c r="C93" s="52"/>
      <c r="D93" s="52"/>
      <c r="E93" s="52"/>
      <c r="F93" s="52"/>
      <c r="G93" s="53"/>
      <c r="H93" s="100"/>
      <c r="I93" s="53"/>
      <c r="J93" s="53"/>
      <c r="K93" s="53"/>
      <c r="L93" s="53"/>
      <c r="M93" s="53"/>
    </row>
    <row r="94" spans="1:13" s="5" customFormat="1" ht="20.25">
      <c r="A94" s="52"/>
      <c r="B94" s="52"/>
      <c r="C94" s="52"/>
      <c r="D94" s="52"/>
      <c r="E94" s="52"/>
      <c r="F94" s="52"/>
      <c r="G94" s="53"/>
      <c r="H94" s="53"/>
      <c r="I94" s="53"/>
      <c r="J94" s="53"/>
      <c r="K94" s="53"/>
      <c r="L94" s="53"/>
      <c r="M94" s="53"/>
    </row>
    <row r="95" spans="1:13" s="5" customFormat="1" ht="20.25">
      <c r="A95" s="174"/>
      <c r="B95" s="174"/>
      <c r="C95" s="174"/>
      <c r="D95" s="174"/>
      <c r="E95" s="174"/>
      <c r="F95" s="98"/>
      <c r="G95" s="99"/>
      <c r="H95" s="99"/>
      <c r="I95" s="174"/>
      <c r="J95" s="174"/>
      <c r="K95" s="174"/>
      <c r="L95" s="174"/>
      <c r="M95" s="174"/>
    </row>
    <row r="96" spans="1:13" s="5" customFormat="1" ht="20.25">
      <c r="A96" s="52"/>
      <c r="B96" s="52"/>
      <c r="C96" s="52"/>
      <c r="D96" s="52"/>
      <c r="E96" s="52"/>
      <c r="F96" s="52"/>
      <c r="G96" s="53"/>
      <c r="H96" s="100"/>
      <c r="I96" s="53"/>
      <c r="J96" s="53"/>
      <c r="K96" s="53"/>
      <c r="L96" s="53"/>
      <c r="M96" s="53"/>
    </row>
    <row r="97" spans="1:13" s="5" customFormat="1" ht="20.25">
      <c r="A97" s="52"/>
      <c r="B97" s="52"/>
      <c r="C97" s="52"/>
      <c r="D97" s="52"/>
      <c r="E97" s="52"/>
      <c r="F97" s="52"/>
      <c r="G97" s="53"/>
      <c r="H97" s="100"/>
      <c r="I97" s="53"/>
      <c r="J97" s="53"/>
      <c r="K97" s="53"/>
      <c r="L97" s="53"/>
      <c r="M97" s="53"/>
    </row>
    <row r="98" spans="1:13" s="5" customFormat="1" ht="20.25">
      <c r="A98" s="52"/>
      <c r="B98" s="52"/>
      <c r="C98" s="52"/>
      <c r="D98" s="52"/>
      <c r="E98" s="52"/>
      <c r="F98" s="52"/>
      <c r="G98" s="53"/>
      <c r="H98" s="100"/>
      <c r="I98" s="53"/>
      <c r="J98" s="53"/>
      <c r="K98" s="53"/>
      <c r="L98" s="53"/>
      <c r="M98" s="53"/>
    </row>
    <row r="99" spans="1:13" s="5" customFormat="1" ht="20.25">
      <c r="A99" s="52"/>
      <c r="B99" s="52"/>
      <c r="C99" s="52"/>
      <c r="D99" s="52"/>
      <c r="E99" s="52"/>
      <c r="F99" s="52"/>
      <c r="G99" s="53"/>
      <c r="H99" s="100"/>
      <c r="I99" s="53"/>
      <c r="J99" s="53"/>
      <c r="K99" s="53"/>
      <c r="L99" s="53"/>
      <c r="M99" s="53"/>
    </row>
    <row r="100" spans="1:13" s="5" customFormat="1" ht="20.25">
      <c r="A100" s="52"/>
      <c r="B100" s="52"/>
      <c r="C100" s="52"/>
      <c r="D100" s="52"/>
      <c r="E100" s="52"/>
      <c r="F100" s="52"/>
      <c r="G100" s="53"/>
      <c r="H100" s="100"/>
      <c r="I100" s="53"/>
      <c r="J100" s="53"/>
      <c r="K100" s="53"/>
      <c r="L100" s="53"/>
      <c r="M100" s="53"/>
    </row>
    <row r="101" spans="1:13" s="5" customFormat="1" ht="20.25">
      <c r="A101" s="52"/>
      <c r="B101" s="52"/>
      <c r="C101" s="52"/>
      <c r="D101" s="52"/>
      <c r="E101" s="52"/>
      <c r="F101" s="52"/>
      <c r="G101" s="53"/>
      <c r="H101" s="53"/>
      <c r="I101" s="53"/>
      <c r="J101" s="53"/>
      <c r="K101" s="53"/>
      <c r="L101" s="53"/>
      <c r="M101" s="53"/>
    </row>
    <row r="102" spans="1:13" s="5" customFormat="1" ht="20.25">
      <c r="A102" s="174"/>
      <c r="B102" s="174"/>
      <c r="C102" s="174"/>
      <c r="D102" s="174"/>
      <c r="E102" s="174"/>
      <c r="F102" s="98"/>
      <c r="G102" s="99"/>
      <c r="H102" s="99"/>
      <c r="I102" s="174"/>
      <c r="J102" s="174"/>
      <c r="K102" s="174"/>
      <c r="L102" s="174"/>
      <c r="M102" s="174"/>
    </row>
    <row r="103" spans="1:13" s="5" customFormat="1" ht="20.25">
      <c r="A103" s="52"/>
      <c r="B103" s="52"/>
      <c r="C103" s="52"/>
      <c r="D103" s="52"/>
      <c r="E103" s="52"/>
      <c r="F103" s="52"/>
      <c r="G103" s="53"/>
      <c r="H103" s="100"/>
      <c r="I103" s="53"/>
      <c r="J103" s="53"/>
      <c r="K103" s="53"/>
      <c r="L103" s="53"/>
      <c r="M103" s="53"/>
    </row>
    <row r="104" spans="1:13" s="5" customFormat="1" ht="20.25">
      <c r="A104" s="52"/>
      <c r="B104" s="52"/>
      <c r="C104" s="52"/>
      <c r="D104" s="52"/>
      <c r="E104" s="52"/>
      <c r="F104" s="52"/>
      <c r="G104" s="53"/>
      <c r="H104" s="100"/>
      <c r="I104" s="53"/>
      <c r="J104" s="53"/>
      <c r="K104" s="53"/>
      <c r="L104" s="53"/>
      <c r="M104" s="53"/>
    </row>
    <row r="105" spans="1:13" s="5" customFormat="1" ht="20.25">
      <c r="A105" s="52"/>
      <c r="B105" s="52"/>
      <c r="C105" s="52"/>
      <c r="D105" s="52"/>
      <c r="E105" s="52"/>
      <c r="F105" s="52"/>
      <c r="G105" s="53"/>
      <c r="H105" s="100"/>
      <c r="I105" s="53"/>
      <c r="J105" s="53"/>
      <c r="K105" s="53"/>
      <c r="L105" s="53"/>
      <c r="M105" s="53"/>
    </row>
    <row r="106" spans="1:13" s="5" customFormat="1" ht="20.25">
      <c r="A106" s="52"/>
      <c r="B106" s="52"/>
      <c r="C106" s="52"/>
      <c r="D106" s="52"/>
      <c r="E106" s="52"/>
      <c r="F106" s="52"/>
      <c r="G106" s="53"/>
      <c r="H106" s="100"/>
      <c r="I106" s="53"/>
      <c r="J106" s="53"/>
      <c r="K106" s="53"/>
      <c r="L106" s="53"/>
      <c r="M106" s="53"/>
    </row>
    <row r="107" spans="1:13" s="5" customFormat="1" ht="20.25">
      <c r="A107" s="52"/>
      <c r="B107" s="52"/>
      <c r="C107" s="52"/>
      <c r="D107" s="52"/>
      <c r="E107" s="52"/>
      <c r="F107" s="52"/>
      <c r="G107" s="53"/>
      <c r="H107" s="100"/>
      <c r="I107" s="53"/>
      <c r="J107" s="53"/>
      <c r="K107" s="53"/>
      <c r="L107" s="53"/>
      <c r="M107" s="53"/>
    </row>
    <row r="108" spans="1:13" s="5" customFormat="1" ht="20.25">
      <c r="A108" s="52"/>
      <c r="B108" s="52"/>
      <c r="C108" s="52"/>
      <c r="D108" s="52"/>
      <c r="E108" s="52"/>
      <c r="F108" s="52"/>
      <c r="G108" s="53"/>
      <c r="H108" s="53"/>
      <c r="I108" s="53"/>
      <c r="J108" s="53"/>
      <c r="K108" s="53"/>
      <c r="L108" s="53"/>
      <c r="M108" s="53"/>
    </row>
    <row r="109" spans="1:13" s="5" customFormat="1" ht="20.25">
      <c r="A109" s="174"/>
      <c r="B109" s="174"/>
      <c r="C109" s="174"/>
      <c r="D109" s="174"/>
      <c r="E109" s="174"/>
      <c r="F109" s="98"/>
      <c r="G109" s="99"/>
      <c r="H109" s="99"/>
      <c r="I109" s="174"/>
      <c r="J109" s="174"/>
      <c r="K109" s="174"/>
      <c r="L109" s="174"/>
      <c r="M109" s="174"/>
    </row>
    <row r="110" spans="1:13" s="5" customFormat="1" ht="20.25">
      <c r="A110" s="52"/>
      <c r="B110" s="52"/>
      <c r="C110" s="52"/>
      <c r="D110" s="52"/>
      <c r="E110" s="52"/>
      <c r="F110" s="52"/>
      <c r="G110" s="53"/>
      <c r="H110" s="100"/>
      <c r="I110" s="53"/>
      <c r="J110" s="53"/>
      <c r="K110" s="53"/>
      <c r="L110" s="53"/>
      <c r="M110" s="53"/>
    </row>
    <row r="111" spans="1:13" s="5" customFormat="1" ht="20.25">
      <c r="A111" s="52"/>
      <c r="B111" s="52"/>
      <c r="C111" s="52"/>
      <c r="D111" s="52"/>
      <c r="E111" s="52"/>
      <c r="F111" s="52"/>
      <c r="G111" s="53"/>
      <c r="H111" s="100"/>
      <c r="I111" s="53"/>
      <c r="J111" s="53"/>
      <c r="K111" s="53"/>
      <c r="L111" s="53"/>
      <c r="M111" s="53"/>
    </row>
    <row r="112" spans="1:13" s="5" customFormat="1" ht="20.25">
      <c r="A112" s="52"/>
      <c r="B112" s="52"/>
      <c r="C112" s="52"/>
      <c r="D112" s="52"/>
      <c r="E112" s="52"/>
      <c r="F112" s="52"/>
      <c r="G112" s="53"/>
      <c r="H112" s="100"/>
      <c r="I112" s="53"/>
      <c r="J112" s="53"/>
      <c r="K112" s="53"/>
      <c r="L112" s="53"/>
      <c r="M112" s="53"/>
    </row>
    <row r="113" spans="1:13" s="5" customFormat="1" ht="20.25">
      <c r="A113" s="52"/>
      <c r="B113" s="52"/>
      <c r="C113" s="52"/>
      <c r="D113" s="52"/>
      <c r="E113" s="52"/>
      <c r="F113" s="52"/>
      <c r="G113" s="53"/>
      <c r="H113" s="100"/>
      <c r="I113" s="53"/>
      <c r="J113" s="53"/>
      <c r="K113" s="53"/>
      <c r="L113" s="53"/>
      <c r="M113" s="53"/>
    </row>
    <row r="114" spans="1:13" s="5" customFormat="1" ht="20.25">
      <c r="A114" s="52"/>
      <c r="B114" s="52"/>
      <c r="C114" s="52"/>
      <c r="D114" s="52"/>
      <c r="E114" s="52"/>
      <c r="F114" s="52"/>
      <c r="G114" s="53"/>
      <c r="H114" s="100"/>
      <c r="I114" s="53"/>
      <c r="J114" s="53"/>
      <c r="K114" s="53"/>
      <c r="L114" s="53"/>
      <c r="M114" s="53"/>
    </row>
    <row r="115" spans="1:13" s="5" customFormat="1" ht="26.25">
      <c r="A115" s="176"/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</row>
    <row r="116" spans="1:13" s="5" customFormat="1"/>
    <row r="117" spans="1:13" s="5" customFormat="1" ht="26.25">
      <c r="A117" s="175"/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</row>
    <row r="118" spans="1:13" s="5" customFormat="1"/>
    <row r="119" spans="1:13" s="5" customFormat="1" ht="20.25">
      <c r="A119" s="174"/>
      <c r="B119" s="174"/>
      <c r="C119" s="174"/>
      <c r="D119" s="174"/>
      <c r="E119" s="174"/>
      <c r="F119" s="98"/>
      <c r="G119" s="99"/>
      <c r="H119" s="99"/>
      <c r="I119" s="174"/>
      <c r="J119" s="174"/>
      <c r="K119" s="174"/>
      <c r="L119" s="174"/>
      <c r="M119" s="174"/>
    </row>
    <row r="120" spans="1:13" s="5" customFormat="1" ht="20.25">
      <c r="A120" s="52"/>
      <c r="B120" s="52"/>
      <c r="C120" s="52"/>
      <c r="D120" s="52"/>
      <c r="E120" s="52"/>
      <c r="F120" s="52"/>
      <c r="G120" s="53"/>
      <c r="H120" s="100"/>
      <c r="I120" s="53"/>
      <c r="J120" s="53"/>
      <c r="K120" s="53"/>
      <c r="L120" s="53"/>
      <c r="M120" s="53"/>
    </row>
    <row r="121" spans="1:13" s="5" customFormat="1" ht="20.25">
      <c r="A121" s="52"/>
      <c r="B121" s="52"/>
      <c r="C121" s="52"/>
      <c r="D121" s="52"/>
      <c r="E121" s="52"/>
      <c r="F121" s="52"/>
      <c r="G121" s="53"/>
      <c r="H121" s="100"/>
      <c r="I121" s="53"/>
      <c r="J121" s="53"/>
      <c r="K121" s="53"/>
      <c r="L121" s="53"/>
      <c r="M121" s="53"/>
    </row>
    <row r="122" spans="1:13" s="5" customFormat="1" ht="20.25">
      <c r="A122" s="52"/>
      <c r="B122" s="52"/>
      <c r="C122" s="52"/>
      <c r="D122" s="52"/>
      <c r="E122" s="52"/>
      <c r="F122" s="52"/>
      <c r="G122" s="53"/>
      <c r="H122" s="100"/>
      <c r="I122" s="53"/>
      <c r="J122" s="53"/>
      <c r="K122" s="53"/>
      <c r="L122" s="53"/>
      <c r="M122" s="53"/>
    </row>
    <row r="123" spans="1:13" s="5" customFormat="1" ht="20.25">
      <c r="A123" s="52"/>
      <c r="B123" s="52"/>
      <c r="C123" s="52"/>
      <c r="D123" s="52"/>
      <c r="E123" s="52"/>
      <c r="F123" s="52"/>
      <c r="G123" s="53"/>
      <c r="H123" s="100"/>
      <c r="I123" s="53"/>
      <c r="J123" s="53"/>
      <c r="K123" s="53"/>
      <c r="L123" s="53"/>
      <c r="M123" s="53"/>
    </row>
    <row r="124" spans="1:13" s="5" customFormat="1" ht="20.25">
      <c r="A124" s="52"/>
      <c r="B124" s="52"/>
      <c r="C124" s="52"/>
      <c r="D124" s="52"/>
      <c r="E124" s="52"/>
      <c r="F124" s="52"/>
      <c r="G124" s="53"/>
      <c r="H124" s="100"/>
      <c r="I124" s="53"/>
      <c r="J124" s="53"/>
      <c r="K124" s="53"/>
      <c r="L124" s="53"/>
      <c r="M124" s="53"/>
    </row>
    <row r="125" spans="1:13" s="5" customFormat="1" ht="20.25">
      <c r="A125" s="52"/>
      <c r="B125" s="52"/>
      <c r="C125" s="52"/>
      <c r="D125" s="52"/>
      <c r="E125" s="52"/>
      <c r="F125" s="52"/>
      <c r="G125" s="53"/>
      <c r="H125" s="53"/>
      <c r="I125" s="53"/>
      <c r="J125" s="53"/>
      <c r="K125" s="53"/>
      <c r="L125" s="53"/>
      <c r="M125" s="53"/>
    </row>
    <row r="126" spans="1:13" s="5" customFormat="1" ht="20.25">
      <c r="A126" s="174"/>
      <c r="B126" s="174"/>
      <c r="C126" s="174"/>
      <c r="D126" s="174"/>
      <c r="E126" s="174"/>
      <c r="F126" s="98"/>
      <c r="G126" s="99"/>
      <c r="H126" s="99"/>
      <c r="I126" s="174"/>
      <c r="J126" s="174"/>
      <c r="K126" s="174"/>
      <c r="L126" s="174"/>
      <c r="M126" s="174"/>
    </row>
    <row r="127" spans="1:13" s="5" customFormat="1" ht="20.25">
      <c r="A127" s="52"/>
      <c r="B127" s="52"/>
      <c r="C127" s="52"/>
      <c r="D127" s="52"/>
      <c r="E127" s="52"/>
      <c r="F127" s="52"/>
      <c r="G127" s="53"/>
      <c r="H127" s="100"/>
      <c r="I127" s="53"/>
      <c r="J127" s="53"/>
      <c r="K127" s="53"/>
      <c r="L127" s="53"/>
      <c r="M127" s="53"/>
    </row>
    <row r="128" spans="1:13" s="5" customFormat="1" ht="20.25">
      <c r="A128" s="52"/>
      <c r="B128" s="52"/>
      <c r="C128" s="52"/>
      <c r="D128" s="52"/>
      <c r="E128" s="52"/>
      <c r="F128" s="52"/>
      <c r="G128" s="53"/>
      <c r="H128" s="100"/>
      <c r="I128" s="53"/>
      <c r="J128" s="53"/>
      <c r="K128" s="53"/>
      <c r="L128" s="53"/>
      <c r="M128" s="53"/>
    </row>
    <row r="129" spans="1:13" s="5" customFormat="1" ht="20.25">
      <c r="A129" s="52"/>
      <c r="B129" s="52"/>
      <c r="C129" s="52"/>
      <c r="D129" s="52"/>
      <c r="E129" s="52"/>
      <c r="F129" s="52"/>
      <c r="G129" s="53"/>
      <c r="H129" s="100"/>
      <c r="I129" s="53"/>
      <c r="J129" s="53"/>
      <c r="K129" s="53"/>
      <c r="L129" s="53"/>
      <c r="M129" s="53"/>
    </row>
    <row r="130" spans="1:13" s="5" customFormat="1" ht="20.25">
      <c r="A130" s="52"/>
      <c r="B130" s="52"/>
      <c r="C130" s="52"/>
      <c r="D130" s="52"/>
      <c r="E130" s="52"/>
      <c r="F130" s="52"/>
      <c r="G130" s="53"/>
      <c r="H130" s="100"/>
      <c r="I130" s="53"/>
      <c r="J130" s="53"/>
      <c r="K130" s="53"/>
      <c r="L130" s="53"/>
      <c r="M130" s="53"/>
    </row>
    <row r="131" spans="1:13" s="5" customFormat="1" ht="20.25">
      <c r="A131" s="52"/>
      <c r="B131" s="52"/>
      <c r="C131" s="52"/>
      <c r="D131" s="52"/>
      <c r="E131" s="52"/>
      <c r="F131" s="52"/>
      <c r="G131" s="53"/>
      <c r="H131" s="100"/>
      <c r="I131" s="53"/>
      <c r="J131" s="53"/>
      <c r="K131" s="53"/>
      <c r="L131" s="53"/>
      <c r="M131" s="53"/>
    </row>
    <row r="132" spans="1:13" s="5" customFormat="1" ht="20.25">
      <c r="A132" s="52"/>
      <c r="B132" s="52"/>
      <c r="C132" s="52"/>
      <c r="D132" s="52"/>
      <c r="E132" s="52"/>
      <c r="F132" s="52"/>
      <c r="G132" s="53"/>
      <c r="H132" s="53"/>
      <c r="I132" s="53"/>
      <c r="J132" s="53"/>
      <c r="K132" s="53"/>
      <c r="L132" s="53"/>
      <c r="M132" s="53"/>
    </row>
    <row r="133" spans="1:13" s="5" customFormat="1" ht="20.25">
      <c r="A133" s="174"/>
      <c r="B133" s="174"/>
      <c r="C133" s="174"/>
      <c r="D133" s="174"/>
      <c r="E133" s="174"/>
      <c r="F133" s="98"/>
      <c r="G133" s="99"/>
      <c r="H133" s="99"/>
      <c r="I133" s="174"/>
      <c r="J133" s="174"/>
      <c r="K133" s="174"/>
      <c r="L133" s="174"/>
      <c r="M133" s="174"/>
    </row>
    <row r="134" spans="1:13" s="5" customFormat="1" ht="20.25">
      <c r="A134" s="52"/>
      <c r="B134" s="52"/>
      <c r="C134" s="52"/>
      <c r="D134" s="52"/>
      <c r="E134" s="52"/>
      <c r="F134" s="52"/>
      <c r="G134" s="53"/>
      <c r="H134" s="100"/>
      <c r="I134" s="53"/>
      <c r="J134" s="53"/>
      <c r="K134" s="53"/>
      <c r="L134" s="53"/>
      <c r="M134" s="53"/>
    </row>
    <row r="135" spans="1:13" s="5" customFormat="1" ht="20.25">
      <c r="A135" s="52"/>
      <c r="B135" s="52"/>
      <c r="C135" s="52"/>
      <c r="D135" s="52"/>
      <c r="E135" s="52"/>
      <c r="F135" s="52"/>
      <c r="G135" s="53"/>
      <c r="H135" s="100"/>
      <c r="I135" s="53"/>
      <c r="J135" s="53"/>
      <c r="K135" s="53"/>
      <c r="L135" s="53"/>
      <c r="M135" s="53"/>
    </row>
    <row r="136" spans="1:13" s="5" customFormat="1" ht="20.25">
      <c r="A136" s="52"/>
      <c r="B136" s="52"/>
      <c r="C136" s="52"/>
      <c r="D136" s="52"/>
      <c r="E136" s="52"/>
      <c r="F136" s="52"/>
      <c r="G136" s="53"/>
      <c r="H136" s="100"/>
      <c r="I136" s="53"/>
      <c r="J136" s="53"/>
      <c r="K136" s="53"/>
      <c r="L136" s="53"/>
      <c r="M136" s="53"/>
    </row>
    <row r="137" spans="1:13" s="5" customFormat="1" ht="20.25">
      <c r="A137" s="52"/>
      <c r="B137" s="52"/>
      <c r="C137" s="52"/>
      <c r="D137" s="52"/>
      <c r="E137" s="52"/>
      <c r="F137" s="52"/>
      <c r="G137" s="53"/>
      <c r="H137" s="100"/>
      <c r="I137" s="53"/>
      <c r="J137" s="53"/>
      <c r="K137" s="53"/>
      <c r="L137" s="53"/>
      <c r="M137" s="53"/>
    </row>
    <row r="138" spans="1:13" s="5" customFormat="1" ht="20.25">
      <c r="A138" s="52"/>
      <c r="B138" s="52"/>
      <c r="C138" s="52"/>
      <c r="D138" s="52"/>
      <c r="E138" s="52"/>
      <c r="F138" s="52"/>
      <c r="G138" s="53"/>
      <c r="H138" s="100"/>
      <c r="I138" s="53"/>
      <c r="J138" s="53"/>
      <c r="K138" s="53"/>
      <c r="L138" s="53"/>
      <c r="M138" s="53"/>
    </row>
    <row r="139" spans="1:13" s="5" customFormat="1"/>
  </sheetData>
  <mergeCells count="44">
    <mergeCell ref="A71:E71"/>
    <mergeCell ref="A1:M1"/>
    <mergeCell ref="A3:M3"/>
    <mergeCell ref="A5:E5"/>
    <mergeCell ref="I5:M5"/>
    <mergeCell ref="A41:M41"/>
    <mergeCell ref="A33:E33"/>
    <mergeCell ref="I71:M71"/>
    <mergeCell ref="A39:M39"/>
    <mergeCell ref="I33:M33"/>
    <mergeCell ref="A64:E64"/>
    <mergeCell ref="I64:M64"/>
    <mergeCell ref="A26:E26"/>
    <mergeCell ref="I26:M26"/>
    <mergeCell ref="A12:E12"/>
    <mergeCell ref="I12:M12"/>
    <mergeCell ref="A19:E19"/>
    <mergeCell ref="I19:M19"/>
    <mergeCell ref="A43:E43"/>
    <mergeCell ref="I43:M43"/>
    <mergeCell ref="A50:E50"/>
    <mergeCell ref="I50:M50"/>
    <mergeCell ref="A57:E57"/>
    <mergeCell ref="I57:M57"/>
    <mergeCell ref="A109:E109"/>
    <mergeCell ref="I109:M109"/>
    <mergeCell ref="A77:M77"/>
    <mergeCell ref="A81:E81"/>
    <mergeCell ref="I81:M81"/>
    <mergeCell ref="A79:M79"/>
    <mergeCell ref="A88:E88"/>
    <mergeCell ref="I88:M88"/>
    <mergeCell ref="A95:E95"/>
    <mergeCell ref="I95:M95"/>
    <mergeCell ref="A102:E102"/>
    <mergeCell ref="I102:M102"/>
    <mergeCell ref="A115:M115"/>
    <mergeCell ref="A117:M117"/>
    <mergeCell ref="A126:E126"/>
    <mergeCell ref="I126:M126"/>
    <mergeCell ref="A133:E133"/>
    <mergeCell ref="I133:M133"/>
    <mergeCell ref="A119:E119"/>
    <mergeCell ref="I119:M119"/>
  </mergeCells>
  <phoneticPr fontId="0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Singles</vt:lpstr>
      <vt:lpstr>fours</vt:lpstr>
      <vt:lpstr>Pair</vt:lpstr>
      <vt:lpstr>Pro S</vt:lpstr>
      <vt:lpstr>ProF</vt:lpstr>
      <vt:lpstr>ProP</vt:lpstr>
      <vt:lpstr>WallP</vt:lpstr>
      <vt:lpstr>Wall S</vt:lpstr>
      <vt:lpstr>WallF</vt:lpstr>
      <vt:lpstr>Singles!Print_Area</vt:lpstr>
    </vt:vector>
  </TitlesOfParts>
  <Company>Mary Gray Confections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Graeme Smith</dc:creator>
  <cp:lastModifiedBy>Carol</cp:lastModifiedBy>
  <cp:lastPrinted>2018-05-06T08:22:55Z</cp:lastPrinted>
  <dcterms:created xsi:type="dcterms:W3CDTF">2009-04-24T21:30:32Z</dcterms:created>
  <dcterms:modified xsi:type="dcterms:W3CDTF">2018-05-09T08:35:53Z</dcterms:modified>
</cp:coreProperties>
</file>